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DOCUMENTOS VARIOS\FIN DE MES\2026\EEFF2026\"/>
    </mc:Choice>
  </mc:AlternateContent>
  <bookViews>
    <workbookView xWindow="0" yWindow="0" windowWidth="14925" windowHeight="6660" firstSheet="3" activeTab="4"/>
  </bookViews>
  <sheets>
    <sheet name="PYG GENERAL" sheetId="1" state="hidden" r:id="rId1"/>
    <sheet name="BALANCE" sheetId="14" state="hidden" r:id="rId2"/>
    <sheet name="PYG POR AGENCIAS" sheetId="8" state="hidden" r:id="rId3"/>
    <sheet name="PARA FIRMAR" sheetId="18" r:id="rId4"/>
    <sheet name="PYG INDIVIDUAL" sheetId="15" r:id="rId5"/>
    <sheet name="INFORME CONSEJO" sheetId="16" state="hidden" r:id="rId6"/>
    <sheet name="INFOR.FIN.ACTIVO.sep-22" sheetId="7" state="hidden" r:id="rId7"/>
    <sheet name="INFOR.FIN.PASIVO.SEP-22" sheetId="6" state="hidden" r:id="rId8"/>
    <sheet name="Informe de compatibilidad" sheetId="10" state="hidden" r:id="rId9"/>
  </sheets>
  <definedNames>
    <definedName name="_xlnm._FilterDatabase" localSheetId="1" hidden="1">BALANCE!$B$7:$D$2003</definedName>
    <definedName name="_xlnm._FilterDatabase" localSheetId="3" hidden="1">'PARA FIRMAR'!$A$8:$F$1960</definedName>
    <definedName name="_xlnm.Print_Area" localSheetId="7">'INFOR.FIN.PASIVO.SEP-22'!$A$1:$D$59</definedName>
    <definedName name="_xlnm.Print_Area" localSheetId="3">'PARA FIRMAR'!$B$1:$D$1856</definedName>
  </definedNames>
  <calcPr calcId="152511"/>
</workbook>
</file>

<file path=xl/calcChain.xml><?xml version="1.0" encoding="utf-8"?>
<calcChain xmlns="http://schemas.openxmlformats.org/spreadsheetml/2006/main">
  <c r="E10" i="16" l="1"/>
  <c r="C10" i="16"/>
  <c r="E9" i="16"/>
  <c r="C9" i="16"/>
  <c r="H27" i="16"/>
  <c r="D27" i="16"/>
  <c r="D43" i="15"/>
  <c r="D23" i="15"/>
  <c r="D45" i="15" s="1"/>
  <c r="K43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25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7" i="1"/>
  <c r="K41" i="1"/>
  <c r="K44" i="1" s="1"/>
  <c r="J41" i="1"/>
  <c r="M7" i="1"/>
  <c r="P46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0" i="1"/>
  <c r="P18" i="1"/>
  <c r="P17" i="1"/>
  <c r="P16" i="1"/>
  <c r="P13" i="1"/>
  <c r="P12" i="1"/>
  <c r="P11" i="1"/>
  <c r="P10" i="1"/>
  <c r="P9" i="1"/>
  <c r="P8" i="1"/>
  <c r="P7" i="1"/>
  <c r="K46" i="1" l="1"/>
  <c r="L21" i="1"/>
  <c r="C8" i="16"/>
  <c r="J43" i="1" l="1"/>
  <c r="J44" i="1" l="1"/>
  <c r="J46" i="1"/>
  <c r="L43" i="1"/>
  <c r="I46" i="1"/>
  <c r="I43" i="1"/>
  <c r="I44" i="1"/>
  <c r="E8" i="16" l="1"/>
  <c r="D8" i="16" s="1"/>
  <c r="H46" i="1"/>
  <c r="H43" i="1"/>
  <c r="H44" i="1"/>
  <c r="M40" i="1"/>
  <c r="M39" i="1"/>
  <c r="N39" i="1" s="1"/>
  <c r="M37" i="1"/>
  <c r="N37" i="1" s="1"/>
  <c r="M25" i="1"/>
  <c r="D9" i="16" l="1"/>
  <c r="D46" i="15" l="1"/>
  <c r="G44" i="1"/>
  <c r="G41" i="1"/>
  <c r="G21" i="1"/>
  <c r="G46" i="1" s="1"/>
  <c r="M8" i="1"/>
  <c r="G43" i="1" l="1"/>
  <c r="D48" i="15"/>
  <c r="D10" i="16" l="1"/>
  <c r="C11" i="16"/>
  <c r="E11" i="16" l="1"/>
  <c r="D11" i="16" s="1"/>
  <c r="E42" i="15" l="1"/>
  <c r="C42" i="15" s="1"/>
  <c r="E41" i="15"/>
  <c r="C41" i="15" s="1"/>
  <c r="E40" i="15"/>
  <c r="C40" i="15" s="1"/>
  <c r="E39" i="15"/>
  <c r="C39" i="15" s="1"/>
  <c r="E38" i="15"/>
  <c r="C38" i="15" s="1"/>
  <c r="E37" i="15"/>
  <c r="C37" i="15" s="1"/>
  <c r="E36" i="15"/>
  <c r="C36" i="15" s="1"/>
  <c r="E35" i="15"/>
  <c r="C35" i="15" s="1"/>
  <c r="E34" i="15"/>
  <c r="C34" i="15" s="1"/>
  <c r="E33" i="15"/>
  <c r="C33" i="15" s="1"/>
  <c r="E32" i="15"/>
  <c r="C32" i="15" s="1"/>
  <c r="E31" i="15"/>
  <c r="C31" i="15" s="1"/>
  <c r="E30" i="15"/>
  <c r="C30" i="15" s="1"/>
  <c r="E29" i="15"/>
  <c r="C29" i="15" s="1"/>
  <c r="E28" i="15"/>
  <c r="C28" i="15" s="1"/>
  <c r="E27" i="15"/>
  <c r="C27" i="15" s="1"/>
  <c r="E22" i="15"/>
  <c r="C22" i="15" s="1"/>
  <c r="E21" i="15"/>
  <c r="C21" i="15" s="1"/>
  <c r="E20" i="15"/>
  <c r="C20" i="15" s="1"/>
  <c r="E19" i="15"/>
  <c r="C19" i="15" s="1"/>
  <c r="E18" i="15"/>
  <c r="C18" i="15" s="1"/>
  <c r="E17" i="15"/>
  <c r="C17" i="15" s="1"/>
  <c r="E16" i="15"/>
  <c r="C16" i="15" s="1"/>
  <c r="E15" i="15"/>
  <c r="C15" i="15" s="1"/>
  <c r="E14" i="15"/>
  <c r="C14" i="15" s="1"/>
  <c r="E12" i="15"/>
  <c r="C12" i="15" s="1"/>
  <c r="E11" i="15"/>
  <c r="C11" i="15" s="1"/>
  <c r="E10" i="15"/>
  <c r="C10" i="15" s="1"/>
  <c r="E9" i="15"/>
  <c r="C9" i="15" s="1"/>
  <c r="C43" i="15" l="1"/>
  <c r="C46" i="15" s="1"/>
  <c r="G272" i="8" s="1"/>
  <c r="E43" i="15"/>
  <c r="E46" i="15" s="1"/>
  <c r="G236" i="8"/>
  <c r="G237" i="8"/>
  <c r="G238" i="8"/>
  <c r="G240" i="8"/>
  <c r="G241" i="8"/>
  <c r="G242" i="8"/>
  <c r="G243" i="8"/>
  <c r="G244" i="8"/>
  <c r="G245" i="8"/>
  <c r="G246" i="8"/>
  <c r="G247" i="8"/>
  <c r="G248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70" i="8"/>
  <c r="G273" i="8"/>
  <c r="G235" i="8"/>
  <c r="F21" i="1"/>
  <c r="F41" i="1"/>
  <c r="G269" i="8" l="1"/>
  <c r="F46" i="1"/>
  <c r="C21" i="1"/>
  <c r="F44" i="1"/>
  <c r="L41" i="1" l="1"/>
  <c r="F43" i="1"/>
  <c r="M30" i="1"/>
  <c r="N7" i="1"/>
  <c r="L44" i="1" l="1"/>
  <c r="L46" i="1"/>
  <c r="E21" i="1"/>
  <c r="E41" i="1"/>
  <c r="E44" i="1" s="1"/>
  <c r="E46" i="1" l="1"/>
  <c r="E43" i="1"/>
  <c r="D21" i="1"/>
  <c r="D41" i="1"/>
  <c r="M29" i="1"/>
  <c r="M26" i="1"/>
  <c r="N40" i="1"/>
  <c r="D44" i="1" l="1"/>
  <c r="D46" i="1"/>
  <c r="D43" i="1"/>
  <c r="M11" i="1" l="1"/>
  <c r="E13" i="15" s="1"/>
  <c r="E23" i="15" l="1"/>
  <c r="E45" i="15" s="1"/>
  <c r="E48" i="15" s="1"/>
  <c r="C13" i="15"/>
  <c r="N11" i="1"/>
  <c r="C23" i="15" l="1"/>
  <c r="G239" i="8"/>
  <c r="M27" i="1"/>
  <c r="C45" i="15" l="1"/>
  <c r="G249" i="8"/>
  <c r="N27" i="1"/>
  <c r="M28" i="1"/>
  <c r="C48" i="15" l="1"/>
  <c r="G274" i="8" s="1"/>
  <c r="G271" i="8"/>
  <c r="M36" i="1"/>
  <c r="M17" i="1" l="1"/>
  <c r="M16" i="1"/>
  <c r="M13" i="1"/>
  <c r="M12" i="1"/>
  <c r="M10" i="1"/>
  <c r="N8" i="1" l="1"/>
  <c r="N16" i="1"/>
  <c r="N26" i="1" l="1"/>
  <c r="N25" i="1" l="1"/>
  <c r="C41" i="1"/>
  <c r="M35" i="1"/>
  <c r="M34" i="1"/>
  <c r="M33" i="1"/>
  <c r="M32" i="1"/>
  <c r="M31" i="1"/>
  <c r="C44" i="1" l="1"/>
  <c r="C46" i="1"/>
  <c r="N33" i="1" l="1"/>
  <c r="M20" i="1" l="1"/>
  <c r="N20" i="1" s="1"/>
  <c r="M18" i="1" l="1"/>
  <c r="N17" i="1" l="1"/>
  <c r="M9" i="1" l="1"/>
  <c r="M21" i="1" s="1"/>
  <c r="N21" i="1" l="1"/>
  <c r="N9" i="1"/>
  <c r="N29" i="1"/>
  <c r="M43" i="1" l="1"/>
  <c r="P21" i="1"/>
  <c r="N12" i="1"/>
  <c r="N35" i="1"/>
  <c r="H90" i="7" l="1"/>
  <c r="E76" i="7"/>
  <c r="G78" i="7"/>
  <c r="E78" i="7" s="1"/>
  <c r="E19" i="7"/>
  <c r="I10" i="6"/>
  <c r="F32" i="6"/>
  <c r="D54" i="6"/>
  <c r="D53" i="6"/>
  <c r="D52" i="6"/>
  <c r="D51" i="6"/>
  <c r="D50" i="6"/>
  <c r="D49" i="6"/>
  <c r="D48" i="6"/>
  <c r="D47" i="6"/>
  <c r="D46" i="6"/>
  <c r="L46" i="6" s="1"/>
  <c r="D44" i="6"/>
  <c r="D43" i="6"/>
  <c r="D42" i="6"/>
  <c r="D41" i="6"/>
  <c r="D39" i="6"/>
  <c r="D37" i="6"/>
  <c r="D36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H10" i="6" s="1"/>
  <c r="F4" i="6"/>
  <c r="J25" i="6"/>
  <c r="G9" i="7"/>
  <c r="H9" i="7" s="1"/>
  <c r="H3" i="7"/>
  <c r="F3" i="6"/>
  <c r="D40" i="6" l="1"/>
  <c r="E40" i="6" l="1"/>
  <c r="F40" i="6" s="1"/>
  <c r="G30" i="6"/>
  <c r="D38" i="6"/>
  <c r="E32" i="6"/>
  <c r="G32" i="6" s="1"/>
  <c r="G62" i="6"/>
  <c r="H4" i="7" l="1"/>
  <c r="H76" i="7"/>
  <c r="N15" i="1" l="1"/>
  <c r="H5" i="7" l="1"/>
  <c r="F5" i="6" l="1"/>
  <c r="D35" i="6"/>
  <c r="H27" i="6"/>
  <c r="H20" i="6"/>
  <c r="E8" i="6" l="1"/>
  <c r="D8" i="6"/>
  <c r="C54" i="6"/>
  <c r="C77" i="7"/>
  <c r="F8" i="6" l="1"/>
  <c r="D55" i="6"/>
  <c r="E31" i="7" l="1"/>
  <c r="G75" i="7" l="1"/>
  <c r="E75" i="7" s="1"/>
  <c r="G74" i="7"/>
  <c r="E74" i="7" s="1"/>
  <c r="G73" i="7"/>
  <c r="E73" i="7" s="1"/>
  <c r="G72" i="7"/>
  <c r="E72" i="7" s="1"/>
  <c r="G71" i="7"/>
  <c r="E71" i="7" s="1"/>
  <c r="G70" i="7"/>
  <c r="E70" i="7" s="1"/>
  <c r="G68" i="7"/>
  <c r="E68" i="7" s="1"/>
  <c r="G67" i="7"/>
  <c r="E67" i="7" s="1"/>
  <c r="G66" i="7"/>
  <c r="E66" i="7" s="1"/>
  <c r="G65" i="7"/>
  <c r="E65" i="7" s="1"/>
  <c r="G64" i="7"/>
  <c r="E64" i="7" s="1"/>
  <c r="G63" i="7"/>
  <c r="E63" i="7" s="1"/>
  <c r="G62" i="7"/>
  <c r="E62" i="7" s="1"/>
  <c r="G60" i="7"/>
  <c r="E60" i="7" s="1"/>
  <c r="G59" i="7"/>
  <c r="E59" i="7" s="1"/>
  <c r="G58" i="7"/>
  <c r="E58" i="7" s="1"/>
  <c r="G57" i="7"/>
  <c r="E57" i="7" s="1"/>
  <c r="G56" i="7"/>
  <c r="E56" i="7" s="1"/>
  <c r="G54" i="7"/>
  <c r="E54" i="7" s="1"/>
  <c r="G53" i="7"/>
  <c r="E53" i="7" s="1"/>
  <c r="G51" i="7"/>
  <c r="E51" i="7" s="1"/>
  <c r="G50" i="7"/>
  <c r="E50" i="7" s="1"/>
  <c r="G49" i="7"/>
  <c r="E49" i="7" s="1"/>
  <c r="G48" i="7"/>
  <c r="E48" i="7" s="1"/>
  <c r="G47" i="7"/>
  <c r="E47" i="7" s="1"/>
  <c r="G46" i="7"/>
  <c r="E46" i="7" s="1"/>
  <c r="G44" i="7"/>
  <c r="E44" i="7" s="1"/>
  <c r="G42" i="7"/>
  <c r="E42" i="7" s="1"/>
  <c r="G40" i="7"/>
  <c r="E40" i="7" s="1"/>
  <c r="G39" i="7"/>
  <c r="E39" i="7" s="1"/>
  <c r="G38" i="7"/>
  <c r="E38" i="7" s="1"/>
  <c r="G36" i="7"/>
  <c r="E36" i="7" s="1"/>
  <c r="G35" i="7"/>
  <c r="E35" i="7" s="1"/>
  <c r="H35" i="7" s="1"/>
  <c r="G34" i="7"/>
  <c r="E34" i="7" s="1"/>
  <c r="G33" i="7"/>
  <c r="E33" i="7" s="1"/>
  <c r="G30" i="7"/>
  <c r="E30" i="7" s="1"/>
  <c r="G29" i="7"/>
  <c r="E29" i="7" s="1"/>
  <c r="G28" i="7"/>
  <c r="E28" i="7" s="1"/>
  <c r="G26" i="7"/>
  <c r="E26" i="7" s="1"/>
  <c r="G25" i="7"/>
  <c r="E25" i="7" s="1"/>
  <c r="G24" i="7"/>
  <c r="E24" i="7" s="1"/>
  <c r="G23" i="7"/>
  <c r="E23" i="7" s="1"/>
  <c r="G22" i="7"/>
  <c r="E22" i="7" s="1"/>
  <c r="G15" i="7"/>
  <c r="E15" i="7" s="1"/>
  <c r="G14" i="7"/>
  <c r="E14" i="7" s="1"/>
  <c r="G13" i="7"/>
  <c r="E13" i="7" s="1"/>
  <c r="H13" i="7" s="1"/>
  <c r="G12" i="7"/>
  <c r="G11" i="7"/>
  <c r="E77" i="7" l="1"/>
  <c r="D9" i="7"/>
  <c r="E79" i="7" l="1"/>
  <c r="E55" i="6" s="1"/>
  <c r="F55" i="6" s="1"/>
  <c r="D10" i="7" l="1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8" i="7"/>
  <c r="C39" i="6" l="1"/>
  <c r="C35" i="6"/>
  <c r="C79" i="7"/>
  <c r="P14" i="1"/>
  <c r="H21" i="6"/>
  <c r="H85" i="7"/>
  <c r="L41" i="6"/>
  <c r="M74" i="7"/>
  <c r="H38" i="7"/>
  <c r="H11" i="6"/>
  <c r="H12" i="6"/>
  <c r="H13" i="6"/>
  <c r="H14" i="6"/>
  <c r="H15" i="6"/>
  <c r="H16" i="6"/>
  <c r="H17" i="6"/>
  <c r="H22" i="6"/>
  <c r="H23" i="6"/>
  <c r="H24" i="6"/>
  <c r="H25" i="6"/>
  <c r="H26" i="6"/>
  <c r="G85" i="7"/>
  <c r="H10" i="7"/>
  <c r="H11" i="7"/>
  <c r="H12" i="7"/>
  <c r="H14" i="7"/>
  <c r="H15" i="7"/>
  <c r="H16" i="7"/>
  <c r="H17" i="7"/>
  <c r="M59" i="7"/>
  <c r="H75" i="7"/>
  <c r="L42" i="6"/>
  <c r="L43" i="6"/>
  <c r="L44" i="6"/>
  <c r="L45" i="6"/>
  <c r="L47" i="6"/>
  <c r="L48" i="6"/>
  <c r="L49" i="6"/>
  <c r="L50" i="6"/>
  <c r="L51" i="6"/>
  <c r="L52" i="6"/>
  <c r="L53" i="6"/>
  <c r="L54" i="6"/>
  <c r="C21" i="6"/>
  <c r="H70" i="7"/>
  <c r="C36" i="6"/>
  <c r="C37" i="6"/>
  <c r="I418" i="8"/>
  <c r="I442" i="8" s="1"/>
  <c r="I439" i="8"/>
  <c r="I443" i="8" s="1"/>
  <c r="D439" i="8"/>
  <c r="D443" i="8" s="1"/>
  <c r="D418" i="8"/>
  <c r="D442" i="8" s="1"/>
  <c r="I383" i="8"/>
  <c r="I387" i="8" s="1"/>
  <c r="I362" i="8"/>
  <c r="I386" i="8" s="1"/>
  <c r="D383" i="8"/>
  <c r="D387" i="8" s="1"/>
  <c r="D362" i="8"/>
  <c r="D386" i="8" s="1"/>
  <c r="D327" i="8"/>
  <c r="D331" i="8" s="1"/>
  <c r="D306" i="8"/>
  <c r="D330" i="8" s="1"/>
  <c r="I327" i="8"/>
  <c r="I331" i="8" s="1"/>
  <c r="I306" i="8"/>
  <c r="I330" i="8" s="1"/>
  <c r="I272" i="8"/>
  <c r="I271" i="8"/>
  <c r="I214" i="8"/>
  <c r="I218" i="8" s="1"/>
  <c r="I193" i="8"/>
  <c r="I217" i="8" s="1"/>
  <c r="D214" i="8"/>
  <c r="D218" i="8" s="1"/>
  <c r="D193" i="8"/>
  <c r="D217" i="8" s="1"/>
  <c r="D159" i="8"/>
  <c r="D162" i="8" s="1"/>
  <c r="D138" i="8"/>
  <c r="D161" i="8" s="1"/>
  <c r="I159" i="8"/>
  <c r="I162" i="8" s="1"/>
  <c r="I138" i="8"/>
  <c r="I161" i="8" s="1"/>
  <c r="I102" i="8"/>
  <c r="I105" i="8" s="1"/>
  <c r="I81" i="8"/>
  <c r="I104" i="8" s="1"/>
  <c r="I45" i="8"/>
  <c r="I48" i="8" s="1"/>
  <c r="I24" i="8"/>
  <c r="I47" i="8" s="1"/>
  <c r="D102" i="8"/>
  <c r="D105" i="8" s="1"/>
  <c r="D81" i="8"/>
  <c r="D104" i="8" s="1"/>
  <c r="D45" i="8"/>
  <c r="D48" i="8" s="1"/>
  <c r="D24" i="8"/>
  <c r="D47" i="8" s="1"/>
  <c r="F85" i="8"/>
  <c r="F28" i="8"/>
  <c r="F10" i="8"/>
  <c r="E10" i="8" s="1"/>
  <c r="K10" i="8"/>
  <c r="J10" i="8" s="1"/>
  <c r="K426" i="8"/>
  <c r="J426" i="8" s="1"/>
  <c r="K429" i="8"/>
  <c r="J429" i="8" s="1"/>
  <c r="K431" i="8"/>
  <c r="J431" i="8" s="1"/>
  <c r="K377" i="8"/>
  <c r="K349" i="8"/>
  <c r="K357" i="8"/>
  <c r="K299" i="8"/>
  <c r="K300" i="8"/>
  <c r="K301" i="8"/>
  <c r="K302" i="8"/>
  <c r="G5" i="8"/>
  <c r="C45" i="6"/>
  <c r="M67" i="7"/>
  <c r="H71" i="7"/>
  <c r="H22" i="7"/>
  <c r="K428" i="8"/>
  <c r="J428" i="8" s="1"/>
  <c r="K436" i="8"/>
  <c r="J436" i="8" s="1"/>
  <c r="K404" i="8"/>
  <c r="J404" i="8" s="1"/>
  <c r="K367" i="8"/>
  <c r="K368" i="8"/>
  <c r="K375" i="8"/>
  <c r="K376" i="8"/>
  <c r="K366" i="8"/>
  <c r="K293" i="8"/>
  <c r="K294" i="8"/>
  <c r="K298" i="8"/>
  <c r="K292" i="8"/>
  <c r="N69" i="7"/>
  <c r="H78" i="7"/>
  <c r="H72" i="7"/>
  <c r="H73" i="7"/>
  <c r="H74" i="7"/>
  <c r="H61" i="7"/>
  <c r="H62" i="7"/>
  <c r="H63" i="7"/>
  <c r="H64" i="7"/>
  <c r="H65" i="7"/>
  <c r="H66" i="7"/>
  <c r="H67" i="7"/>
  <c r="H68" i="7"/>
  <c r="H69" i="7"/>
  <c r="H28" i="7"/>
  <c r="H29" i="7"/>
  <c r="H30" i="7"/>
  <c r="H31" i="7"/>
  <c r="H32" i="7"/>
  <c r="H33" i="7"/>
  <c r="H34" i="7"/>
  <c r="H36" i="7"/>
  <c r="H37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23" i="7"/>
  <c r="H24" i="7"/>
  <c r="H25" i="7"/>
  <c r="H26" i="7"/>
  <c r="H27" i="7"/>
  <c r="F404" i="8"/>
  <c r="E404" i="8" s="1"/>
  <c r="K372" i="8"/>
  <c r="K373" i="8"/>
  <c r="K350" i="8"/>
  <c r="J350" i="8" s="1"/>
  <c r="K351" i="8"/>
  <c r="K352" i="8"/>
  <c r="K252" i="8"/>
  <c r="K423" i="8"/>
  <c r="J423" i="8" s="1"/>
  <c r="K424" i="8"/>
  <c r="J424" i="8" s="1"/>
  <c r="K425" i="8"/>
  <c r="J425" i="8" s="1"/>
  <c r="K427" i="8"/>
  <c r="J427" i="8" s="1"/>
  <c r="K430" i="8"/>
  <c r="J430" i="8" s="1"/>
  <c r="K432" i="8"/>
  <c r="J432" i="8" s="1"/>
  <c r="K433" i="8"/>
  <c r="J433" i="8" s="1"/>
  <c r="K434" i="8"/>
  <c r="J434" i="8" s="1"/>
  <c r="K435" i="8"/>
  <c r="J435" i="8" s="1"/>
  <c r="K437" i="8"/>
  <c r="J437" i="8" s="1"/>
  <c r="K369" i="8"/>
  <c r="K370" i="8"/>
  <c r="K378" i="8"/>
  <c r="K379" i="8"/>
  <c r="K380" i="8"/>
  <c r="K381" i="8"/>
  <c r="K354" i="8"/>
  <c r="K355" i="8"/>
  <c r="K356" i="8"/>
  <c r="K358" i="8"/>
  <c r="K359" i="8"/>
  <c r="K360" i="8"/>
  <c r="K348" i="8"/>
  <c r="K306" i="8"/>
  <c r="K296" i="8"/>
  <c r="K297" i="8"/>
  <c r="K304" i="8"/>
  <c r="K408" i="8"/>
  <c r="J408" i="8" s="1"/>
  <c r="K234" i="8"/>
  <c r="K295" i="8"/>
  <c r="K303" i="8"/>
  <c r="C34" i="6"/>
  <c r="K362" i="8"/>
  <c r="K353" i="8"/>
  <c r="K374" i="8"/>
  <c r="K371" i="8"/>
  <c r="C43" i="1" l="1"/>
  <c r="N18" i="1"/>
  <c r="D50" i="8"/>
  <c r="I164" i="8"/>
  <c r="I220" i="8"/>
  <c r="K413" i="8"/>
  <c r="J413" i="8" s="1"/>
  <c r="I389" i="8"/>
  <c r="D164" i="8"/>
  <c r="I107" i="8"/>
  <c r="D389" i="8"/>
  <c r="I274" i="8"/>
  <c r="I445" i="8"/>
  <c r="D107" i="8"/>
  <c r="I333" i="8"/>
  <c r="I50" i="8"/>
  <c r="D333" i="8"/>
  <c r="I85" i="7"/>
  <c r="D79" i="7"/>
  <c r="D220" i="8"/>
  <c r="D445" i="8"/>
  <c r="K327" i="8"/>
  <c r="N32" i="1"/>
  <c r="N28" i="1"/>
  <c r="N31" i="1"/>
  <c r="N34" i="1"/>
  <c r="K422" i="8"/>
  <c r="J422" i="8" s="1"/>
  <c r="J439" i="8" s="1"/>
  <c r="K416" i="8"/>
  <c r="J416" i="8" s="1"/>
  <c r="K405" i="8"/>
  <c r="J405" i="8" s="1"/>
  <c r="K439" i="8"/>
  <c r="K443" i="8" s="1"/>
  <c r="J443" i="8" s="1"/>
  <c r="K412" i="8"/>
  <c r="J412" i="8" s="1"/>
  <c r="K409" i="8"/>
  <c r="J409" i="8" s="1"/>
  <c r="K411" i="8"/>
  <c r="J411" i="8" s="1"/>
  <c r="K414" i="8"/>
  <c r="J414" i="8" s="1"/>
  <c r="K406" i="8"/>
  <c r="J406" i="8" s="1"/>
  <c r="K415" i="8"/>
  <c r="J415" i="8" s="1"/>
  <c r="K407" i="8"/>
  <c r="J407" i="8" s="1"/>
  <c r="K410" i="8"/>
  <c r="J410" i="8" s="1"/>
  <c r="K418" i="8"/>
  <c r="K442" i="8" s="1"/>
  <c r="J442" i="8" s="1"/>
  <c r="K383" i="8"/>
  <c r="K445" i="8" l="1"/>
  <c r="J445" i="8" s="1"/>
  <c r="J418" i="8"/>
  <c r="G55" i="6" l="1"/>
  <c r="K11" i="8"/>
  <c r="K12" i="8"/>
  <c r="K13" i="8"/>
  <c r="K14" i="8"/>
  <c r="K15" i="8"/>
  <c r="K16" i="8"/>
  <c r="K17" i="8"/>
  <c r="K18" i="8"/>
  <c r="K19" i="8"/>
  <c r="K20" i="8"/>
  <c r="K21" i="8"/>
  <c r="K22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7" i="8"/>
  <c r="K48" i="8"/>
  <c r="K45" i="8" l="1"/>
  <c r="K50" i="8"/>
  <c r="C53" i="6" l="1"/>
  <c r="C46" i="6"/>
  <c r="F67" i="8" l="1"/>
  <c r="C8" i="6"/>
  <c r="K387" i="8"/>
  <c r="J387" i="8" s="1"/>
  <c r="K86" i="8"/>
  <c r="J86" i="8" s="1"/>
  <c r="K87" i="8"/>
  <c r="K88" i="8"/>
  <c r="K89" i="8"/>
  <c r="J89" i="8" s="1"/>
  <c r="K91" i="8"/>
  <c r="J91" i="8" s="1"/>
  <c r="K92" i="8"/>
  <c r="J92" i="8" s="1"/>
  <c r="K93" i="8"/>
  <c r="J93" i="8" s="1"/>
  <c r="K94" i="8"/>
  <c r="J94" i="8" s="1"/>
  <c r="K95" i="8"/>
  <c r="J95" i="8" s="1"/>
  <c r="K96" i="8"/>
  <c r="J96" i="8" s="1"/>
  <c r="K97" i="8"/>
  <c r="J97" i="8" s="1"/>
  <c r="K98" i="8"/>
  <c r="J98" i="8" s="1"/>
  <c r="K99" i="8"/>
  <c r="J99" i="8" s="1"/>
  <c r="K100" i="8"/>
  <c r="J100" i="8" s="1"/>
  <c r="K85" i="8"/>
  <c r="J85" i="8" s="1"/>
  <c r="F423" i="8"/>
  <c r="E423" i="8" s="1"/>
  <c r="F424" i="8"/>
  <c r="E424" i="8" s="1"/>
  <c r="F425" i="8"/>
  <c r="E425" i="8" s="1"/>
  <c r="F426" i="8"/>
  <c r="E426" i="8" s="1"/>
  <c r="F427" i="8"/>
  <c r="E427" i="8" s="1"/>
  <c r="F428" i="8"/>
  <c r="E428" i="8" s="1"/>
  <c r="F429" i="8"/>
  <c r="E429" i="8" s="1"/>
  <c r="F430" i="8"/>
  <c r="E430" i="8" s="1"/>
  <c r="F431" i="8"/>
  <c r="E431" i="8" s="1"/>
  <c r="F432" i="8"/>
  <c r="E432" i="8" s="1"/>
  <c r="F433" i="8"/>
  <c r="E433" i="8" s="1"/>
  <c r="F434" i="8"/>
  <c r="E434" i="8" s="1"/>
  <c r="F435" i="8"/>
  <c r="E435" i="8" s="1"/>
  <c r="F436" i="8"/>
  <c r="E436" i="8" s="1"/>
  <c r="F437" i="8"/>
  <c r="E437" i="8" s="1"/>
  <c r="F405" i="8"/>
  <c r="E405" i="8" s="1"/>
  <c r="F406" i="8"/>
  <c r="E406" i="8" s="1"/>
  <c r="F407" i="8"/>
  <c r="E407" i="8" s="1"/>
  <c r="F408" i="8"/>
  <c r="E408" i="8" s="1"/>
  <c r="F409" i="8"/>
  <c r="E409" i="8" s="1"/>
  <c r="F410" i="8"/>
  <c r="E410" i="8" s="1"/>
  <c r="F411" i="8"/>
  <c r="E411" i="8" s="1"/>
  <c r="F412" i="8"/>
  <c r="E412" i="8" s="1"/>
  <c r="F413" i="8"/>
  <c r="E413" i="8" s="1"/>
  <c r="F414" i="8"/>
  <c r="E414" i="8" s="1"/>
  <c r="F415" i="8"/>
  <c r="E415" i="8" s="1"/>
  <c r="F181" i="8"/>
  <c r="E181" i="8" s="1"/>
  <c r="F183" i="8"/>
  <c r="E183" i="8" s="1"/>
  <c r="F185" i="8"/>
  <c r="E185" i="8" s="1"/>
  <c r="F187" i="8"/>
  <c r="E187" i="8" s="1"/>
  <c r="F191" i="8"/>
  <c r="E191" i="8" s="1"/>
  <c r="F125" i="8"/>
  <c r="E125" i="8" s="1"/>
  <c r="F126" i="8"/>
  <c r="E126" i="8" s="1"/>
  <c r="F127" i="8"/>
  <c r="E127" i="8" s="1"/>
  <c r="F128" i="8"/>
  <c r="E128" i="8" s="1"/>
  <c r="F129" i="8"/>
  <c r="E129" i="8" s="1"/>
  <c r="F130" i="8"/>
  <c r="E130" i="8" s="1"/>
  <c r="F131" i="8"/>
  <c r="E131" i="8" s="1"/>
  <c r="F132" i="8"/>
  <c r="E132" i="8" s="1"/>
  <c r="F133" i="8"/>
  <c r="E133" i="8" s="1"/>
  <c r="F134" i="8"/>
  <c r="E134" i="8" s="1"/>
  <c r="F135" i="8"/>
  <c r="E135" i="8" s="1"/>
  <c r="F136" i="8"/>
  <c r="E136" i="8" s="1"/>
  <c r="F142" i="8"/>
  <c r="E142" i="8" s="1"/>
  <c r="F143" i="8"/>
  <c r="E143" i="8" s="1"/>
  <c r="F144" i="8"/>
  <c r="F145" i="8"/>
  <c r="E145" i="8" s="1"/>
  <c r="F146" i="8"/>
  <c r="E146" i="8" s="1"/>
  <c r="F147" i="8"/>
  <c r="E147" i="8" s="1"/>
  <c r="F148" i="8"/>
  <c r="F149" i="8"/>
  <c r="E149" i="8" s="1"/>
  <c r="F150" i="8"/>
  <c r="E150" i="8" s="1"/>
  <c r="F151" i="8"/>
  <c r="E151" i="8" s="1"/>
  <c r="F152" i="8"/>
  <c r="E152" i="8" s="1"/>
  <c r="F153" i="8"/>
  <c r="E153" i="8" s="1"/>
  <c r="F154" i="8"/>
  <c r="E154" i="8" s="1"/>
  <c r="F155" i="8"/>
  <c r="E155" i="8" s="1"/>
  <c r="F156" i="8"/>
  <c r="E156" i="8" s="1"/>
  <c r="F157" i="8"/>
  <c r="E157" i="8" s="1"/>
  <c r="F48" i="8"/>
  <c r="C40" i="6"/>
  <c r="C29" i="6"/>
  <c r="J367" i="8"/>
  <c r="J368" i="8"/>
  <c r="J369" i="8"/>
  <c r="J370" i="8"/>
  <c r="J372" i="8"/>
  <c r="J373" i="8"/>
  <c r="J374" i="8"/>
  <c r="J375" i="8"/>
  <c r="J376" i="8"/>
  <c r="J377" i="8"/>
  <c r="J378" i="8"/>
  <c r="J379" i="8"/>
  <c r="J380" i="8"/>
  <c r="J381" i="8"/>
  <c r="J366" i="8"/>
  <c r="J349" i="8"/>
  <c r="J351" i="8"/>
  <c r="J352" i="8"/>
  <c r="J353" i="8"/>
  <c r="J354" i="8"/>
  <c r="J355" i="8"/>
  <c r="J356" i="8"/>
  <c r="J357" i="8"/>
  <c r="J358" i="8"/>
  <c r="J359" i="8"/>
  <c r="J360" i="8"/>
  <c r="J348" i="8"/>
  <c r="J371" i="8"/>
  <c r="E28" i="8"/>
  <c r="F29" i="8"/>
  <c r="E29" i="8" s="1"/>
  <c r="F30" i="8"/>
  <c r="E30" i="8" s="1"/>
  <c r="F31" i="8"/>
  <c r="E31" i="8" s="1"/>
  <c r="F32" i="8"/>
  <c r="E32" i="8" s="1"/>
  <c r="F33" i="8"/>
  <c r="E33" i="8" s="1"/>
  <c r="F34" i="8"/>
  <c r="E34" i="8" s="1"/>
  <c r="F35" i="8"/>
  <c r="E35" i="8" s="1"/>
  <c r="F36" i="8"/>
  <c r="E36" i="8" s="1"/>
  <c r="F37" i="8"/>
  <c r="E37" i="8" s="1"/>
  <c r="F38" i="8"/>
  <c r="E38" i="8" s="1"/>
  <c r="F39" i="8"/>
  <c r="E39" i="8" s="1"/>
  <c r="F40" i="8"/>
  <c r="E40" i="8" s="1"/>
  <c r="F41" i="8"/>
  <c r="E41" i="8" s="1"/>
  <c r="F42" i="8"/>
  <c r="E42" i="8" s="1"/>
  <c r="F43" i="8"/>
  <c r="E43" i="8" s="1"/>
  <c r="J302" i="8"/>
  <c r="K197" i="8"/>
  <c r="J197" i="8" s="1"/>
  <c r="K67" i="8"/>
  <c r="J67" i="8" s="1"/>
  <c r="F366" i="8"/>
  <c r="E366" i="8" s="1"/>
  <c r="K253" i="8"/>
  <c r="J253" i="8" s="1"/>
  <c r="K259" i="8"/>
  <c r="J259" i="8" s="1"/>
  <c r="K261" i="8"/>
  <c r="J261" i="8" s="1"/>
  <c r="K263" i="8"/>
  <c r="J263" i="8" s="1"/>
  <c r="K267" i="8"/>
  <c r="J267" i="8" s="1"/>
  <c r="C33" i="6"/>
  <c r="C38" i="6"/>
  <c r="F348" i="8"/>
  <c r="E348" i="8" s="1"/>
  <c r="F367" i="8"/>
  <c r="E367" i="8" s="1"/>
  <c r="F368" i="8"/>
  <c r="E368" i="8" s="1"/>
  <c r="F369" i="8"/>
  <c r="E369" i="8" s="1"/>
  <c r="F370" i="8"/>
  <c r="E370" i="8" s="1"/>
  <c r="F371" i="8"/>
  <c r="E371" i="8" s="1"/>
  <c r="F372" i="8"/>
  <c r="E372" i="8" s="1"/>
  <c r="F373" i="8"/>
  <c r="E373" i="8" s="1"/>
  <c r="F374" i="8"/>
  <c r="E374" i="8" s="1"/>
  <c r="F375" i="8"/>
  <c r="E375" i="8" s="1"/>
  <c r="F376" i="8"/>
  <c r="E376" i="8" s="1"/>
  <c r="F377" i="8"/>
  <c r="E377" i="8" s="1"/>
  <c r="F378" i="8"/>
  <c r="E378" i="8" s="1"/>
  <c r="F379" i="8"/>
  <c r="E379" i="8" s="1"/>
  <c r="F380" i="8"/>
  <c r="E380" i="8" s="1"/>
  <c r="F381" i="8"/>
  <c r="E381" i="8" s="1"/>
  <c r="F349" i="8"/>
  <c r="E349" i="8" s="1"/>
  <c r="F350" i="8"/>
  <c r="E350" i="8" s="1"/>
  <c r="F351" i="8"/>
  <c r="E351" i="8" s="1"/>
  <c r="F352" i="8"/>
  <c r="E352" i="8" s="1"/>
  <c r="F353" i="8"/>
  <c r="E353" i="8" s="1"/>
  <c r="F354" i="8"/>
  <c r="E354" i="8" s="1"/>
  <c r="F355" i="8"/>
  <c r="E355" i="8" s="1"/>
  <c r="F356" i="8"/>
  <c r="E356" i="8" s="1"/>
  <c r="F357" i="8"/>
  <c r="E357" i="8" s="1"/>
  <c r="F359" i="8"/>
  <c r="E359" i="8" s="1"/>
  <c r="F360" i="8"/>
  <c r="E360" i="8" s="1"/>
  <c r="F292" i="8"/>
  <c r="E292" i="8" s="1"/>
  <c r="F311" i="8"/>
  <c r="E311" i="8" s="1"/>
  <c r="F312" i="8"/>
  <c r="E312" i="8" s="1"/>
  <c r="F313" i="8"/>
  <c r="E313" i="8" s="1"/>
  <c r="F314" i="8"/>
  <c r="E314" i="8" s="1"/>
  <c r="F315" i="8"/>
  <c r="E315" i="8" s="1"/>
  <c r="F316" i="8"/>
  <c r="E316" i="8" s="1"/>
  <c r="F317" i="8"/>
  <c r="E317" i="8" s="1"/>
  <c r="F318" i="8"/>
  <c r="E318" i="8" s="1"/>
  <c r="F319" i="8"/>
  <c r="E319" i="8" s="1"/>
  <c r="F320" i="8"/>
  <c r="E320" i="8" s="1"/>
  <c r="F321" i="8"/>
  <c r="E321" i="8" s="1"/>
  <c r="F322" i="8"/>
  <c r="E322" i="8" s="1"/>
  <c r="F323" i="8"/>
  <c r="E323" i="8" s="1"/>
  <c r="F324" i="8"/>
  <c r="E324" i="8" s="1"/>
  <c r="F325" i="8"/>
  <c r="E325" i="8" s="1"/>
  <c r="F293" i="8"/>
  <c r="E293" i="8" s="1"/>
  <c r="F294" i="8"/>
  <c r="E294" i="8" s="1"/>
  <c r="F295" i="8"/>
  <c r="E295" i="8" s="1"/>
  <c r="F296" i="8"/>
  <c r="E296" i="8" s="1"/>
  <c r="F297" i="8"/>
  <c r="E297" i="8" s="1"/>
  <c r="F298" i="8"/>
  <c r="E298" i="8" s="1"/>
  <c r="F299" i="8"/>
  <c r="E299" i="8" s="1"/>
  <c r="F300" i="8"/>
  <c r="E300" i="8" s="1"/>
  <c r="F301" i="8"/>
  <c r="E301" i="8" s="1"/>
  <c r="F302" i="8"/>
  <c r="E302" i="8" s="1"/>
  <c r="F303" i="8"/>
  <c r="E303" i="8" s="1"/>
  <c r="F304" i="8"/>
  <c r="E304" i="8" s="1"/>
  <c r="J11" i="8"/>
  <c r="J12" i="8"/>
  <c r="J13" i="8"/>
  <c r="J14" i="8"/>
  <c r="J15" i="8"/>
  <c r="J16" i="8"/>
  <c r="J17" i="8"/>
  <c r="J18" i="8"/>
  <c r="J19" i="8"/>
  <c r="J20" i="8"/>
  <c r="J21" i="8"/>
  <c r="J22" i="8"/>
  <c r="F326" i="8"/>
  <c r="F305" i="8"/>
  <c r="K311" i="8"/>
  <c r="J311" i="8" s="1"/>
  <c r="K312" i="8"/>
  <c r="J312" i="8" s="1"/>
  <c r="K313" i="8"/>
  <c r="J313" i="8" s="1"/>
  <c r="K314" i="8"/>
  <c r="J314" i="8" s="1"/>
  <c r="K315" i="8"/>
  <c r="J315" i="8" s="1"/>
  <c r="K316" i="8"/>
  <c r="J316" i="8" s="1"/>
  <c r="K317" i="8"/>
  <c r="J317" i="8" s="1"/>
  <c r="K318" i="8"/>
  <c r="J318" i="8" s="1"/>
  <c r="K319" i="8"/>
  <c r="J319" i="8" s="1"/>
  <c r="K320" i="8"/>
  <c r="J320" i="8" s="1"/>
  <c r="K321" i="8"/>
  <c r="J321" i="8" s="1"/>
  <c r="K322" i="8"/>
  <c r="J322" i="8" s="1"/>
  <c r="K323" i="8"/>
  <c r="J323" i="8" s="1"/>
  <c r="K324" i="8"/>
  <c r="J324" i="8" s="1"/>
  <c r="K326" i="8"/>
  <c r="K331" i="8"/>
  <c r="J331" i="8" s="1"/>
  <c r="K310" i="8"/>
  <c r="J310" i="8" s="1"/>
  <c r="J293" i="8"/>
  <c r="J294" i="8"/>
  <c r="J295" i="8"/>
  <c r="J296" i="8"/>
  <c r="J297" i="8"/>
  <c r="J298" i="8"/>
  <c r="J299" i="8"/>
  <c r="J300" i="8"/>
  <c r="J301" i="8"/>
  <c r="J303" i="8"/>
  <c r="J304" i="8"/>
  <c r="K305" i="8"/>
  <c r="J292" i="8"/>
  <c r="K330" i="8"/>
  <c r="K179" i="8"/>
  <c r="J179" i="8" s="1"/>
  <c r="C41" i="6"/>
  <c r="C42" i="6"/>
  <c r="C43" i="6"/>
  <c r="C44" i="6"/>
  <c r="C47" i="6"/>
  <c r="C48" i="6"/>
  <c r="C49" i="6"/>
  <c r="C50" i="6"/>
  <c r="C51" i="6"/>
  <c r="C52" i="6"/>
  <c r="C10" i="6"/>
  <c r="C11" i="6"/>
  <c r="C12" i="6"/>
  <c r="C13" i="6"/>
  <c r="C14" i="6"/>
  <c r="C15" i="6"/>
  <c r="C16" i="6"/>
  <c r="C17" i="6"/>
  <c r="C18" i="6"/>
  <c r="C19" i="6"/>
  <c r="C20" i="6"/>
  <c r="C22" i="6"/>
  <c r="C23" i="6"/>
  <c r="C24" i="6"/>
  <c r="C25" i="6"/>
  <c r="C26" i="6"/>
  <c r="C27" i="6"/>
  <c r="C28" i="6"/>
  <c r="C30" i="6"/>
  <c r="C31" i="6"/>
  <c r="C32" i="6"/>
  <c r="J254" i="8"/>
  <c r="K153" i="8"/>
  <c r="J153" i="8" s="1"/>
  <c r="K181" i="8"/>
  <c r="J181" i="8" s="1"/>
  <c r="K182" i="8"/>
  <c r="J182" i="8" s="1"/>
  <c r="K187" i="8"/>
  <c r="J187" i="8" s="1"/>
  <c r="K188" i="8"/>
  <c r="J188" i="8" s="1"/>
  <c r="K190" i="8"/>
  <c r="J190" i="8" s="1"/>
  <c r="K191" i="8"/>
  <c r="J191" i="8" s="1"/>
  <c r="K247" i="8"/>
  <c r="J247" i="8" s="1"/>
  <c r="K246" i="8"/>
  <c r="J246" i="8" s="1"/>
  <c r="K245" i="8"/>
  <c r="J245" i="8" s="1"/>
  <c r="K244" i="8"/>
  <c r="J244" i="8" s="1"/>
  <c r="K243" i="8"/>
  <c r="J243" i="8" s="1"/>
  <c r="K242" i="8"/>
  <c r="J242" i="8" s="1"/>
  <c r="K241" i="8"/>
  <c r="J241" i="8" s="1"/>
  <c r="K240" i="8"/>
  <c r="J240" i="8" s="1"/>
  <c r="K238" i="8"/>
  <c r="J238" i="8" s="1"/>
  <c r="K237" i="8"/>
  <c r="J237" i="8" s="1"/>
  <c r="K236" i="8"/>
  <c r="J236" i="8" s="1"/>
  <c r="K235" i="8"/>
  <c r="J235" i="8" s="1"/>
  <c r="F198" i="8"/>
  <c r="E198" i="8" s="1"/>
  <c r="F199" i="8"/>
  <c r="F200" i="8"/>
  <c r="E200" i="8" s="1"/>
  <c r="F204" i="8"/>
  <c r="E204" i="8" s="1"/>
  <c r="F206" i="8"/>
  <c r="E206" i="8" s="1"/>
  <c r="F210" i="8"/>
  <c r="E210" i="8" s="1"/>
  <c r="F211" i="8"/>
  <c r="E211" i="8" s="1"/>
  <c r="F212" i="8"/>
  <c r="E212" i="8" s="1"/>
  <c r="F197" i="8"/>
  <c r="E197" i="8" s="1"/>
  <c r="F180" i="8"/>
  <c r="E180" i="8" s="1"/>
  <c r="F182" i="8"/>
  <c r="E182" i="8" s="1"/>
  <c r="F184" i="8"/>
  <c r="E184" i="8" s="1"/>
  <c r="F186" i="8"/>
  <c r="E186" i="8" s="1"/>
  <c r="F188" i="8"/>
  <c r="E188" i="8" s="1"/>
  <c r="F190" i="8"/>
  <c r="E190" i="8" s="1"/>
  <c r="K143" i="8"/>
  <c r="J143" i="8" s="1"/>
  <c r="K144" i="8"/>
  <c r="J144" i="8" s="1"/>
  <c r="K146" i="8"/>
  <c r="J146" i="8" s="1"/>
  <c r="K149" i="8"/>
  <c r="J149" i="8" s="1"/>
  <c r="K151" i="8"/>
  <c r="J151" i="8" s="1"/>
  <c r="K154" i="8"/>
  <c r="J154" i="8" s="1"/>
  <c r="K155" i="8"/>
  <c r="J155" i="8" s="1"/>
  <c r="K127" i="8"/>
  <c r="J127" i="8" s="1"/>
  <c r="K129" i="8"/>
  <c r="J129" i="8" s="1"/>
  <c r="K133" i="8"/>
  <c r="J133" i="8" s="1"/>
  <c r="J38" i="8"/>
  <c r="J42" i="8"/>
  <c r="J43" i="8"/>
  <c r="J29" i="8"/>
  <c r="J30" i="8"/>
  <c r="F98" i="8"/>
  <c r="E98" i="8" s="1"/>
  <c r="F93" i="8"/>
  <c r="E93" i="8" s="1"/>
  <c r="F87" i="8"/>
  <c r="E87" i="8" s="1"/>
  <c r="F88" i="8"/>
  <c r="E85" i="8"/>
  <c r="A119" i="8"/>
  <c r="K157" i="8"/>
  <c r="J157" i="8" s="1"/>
  <c r="K180" i="8"/>
  <c r="J180" i="8" s="1"/>
  <c r="K183" i="8"/>
  <c r="J183" i="8" s="1"/>
  <c r="K184" i="8"/>
  <c r="J184" i="8" s="1"/>
  <c r="K185" i="8"/>
  <c r="J185" i="8" s="1"/>
  <c r="K186" i="8"/>
  <c r="J186" i="8" s="1"/>
  <c r="K189" i="8"/>
  <c r="J189" i="8" s="1"/>
  <c r="F209" i="8"/>
  <c r="E209" i="8" s="1"/>
  <c r="F207" i="8"/>
  <c r="E207" i="8" s="1"/>
  <c r="F205" i="8"/>
  <c r="E205" i="8" s="1"/>
  <c r="F203" i="8"/>
  <c r="E203" i="8" s="1"/>
  <c r="F201" i="8"/>
  <c r="E201" i="8" s="1"/>
  <c r="E177" i="8"/>
  <c r="A174" i="8"/>
  <c r="K152" i="8"/>
  <c r="J152" i="8" s="1"/>
  <c r="K150" i="8"/>
  <c r="J150" i="8" s="1"/>
  <c r="K148" i="8"/>
  <c r="J148" i="8" s="1"/>
  <c r="K145" i="8"/>
  <c r="J145" i="8" s="1"/>
  <c r="K136" i="8"/>
  <c r="J136" i="8" s="1"/>
  <c r="K135" i="8"/>
  <c r="J135" i="8" s="1"/>
  <c r="K134" i="8"/>
  <c r="J134" i="8" s="1"/>
  <c r="K132" i="8"/>
  <c r="J132" i="8" s="1"/>
  <c r="K131" i="8"/>
  <c r="J131" i="8" s="1"/>
  <c r="K130" i="8"/>
  <c r="J130" i="8" s="1"/>
  <c r="K128" i="8"/>
  <c r="J128" i="8" s="1"/>
  <c r="K125" i="8"/>
  <c r="J125" i="8" s="1"/>
  <c r="K124" i="8"/>
  <c r="J124" i="8" s="1"/>
  <c r="J122" i="8"/>
  <c r="E122" i="8"/>
  <c r="G119" i="8"/>
  <c r="H174" i="8" s="1"/>
  <c r="H229" i="8" s="1"/>
  <c r="F100" i="8"/>
  <c r="E100" i="8" s="1"/>
  <c r="F99" i="8"/>
  <c r="E99" i="8" s="1"/>
  <c r="F97" i="8"/>
  <c r="E97" i="8" s="1"/>
  <c r="F95" i="8"/>
  <c r="E95" i="8" s="1"/>
  <c r="F94" i="8"/>
  <c r="E94" i="8" s="1"/>
  <c r="F92" i="8"/>
  <c r="E92" i="8" s="1"/>
  <c r="F91" i="8"/>
  <c r="E91" i="8" s="1"/>
  <c r="F89" i="8"/>
  <c r="E89" i="8" s="1"/>
  <c r="F86" i="8"/>
  <c r="E86" i="8" s="1"/>
  <c r="F79" i="8"/>
  <c r="E79" i="8" s="1"/>
  <c r="J65" i="8"/>
  <c r="E65" i="8"/>
  <c r="G63" i="8"/>
  <c r="A63" i="8"/>
  <c r="J41" i="8"/>
  <c r="J40" i="8"/>
  <c r="J37" i="8"/>
  <c r="J36" i="8"/>
  <c r="J35" i="8"/>
  <c r="J34" i="8"/>
  <c r="J32" i="8"/>
  <c r="J31" i="8"/>
  <c r="J8" i="8"/>
  <c r="J177" i="8" s="1"/>
  <c r="J232" i="8" s="1"/>
  <c r="C9" i="6"/>
  <c r="F208" i="8"/>
  <c r="E208" i="8" s="1"/>
  <c r="F202" i="8"/>
  <c r="E202" i="8" s="1"/>
  <c r="K147" i="8"/>
  <c r="J147" i="8" s="1"/>
  <c r="K126" i="8"/>
  <c r="J126" i="8" s="1"/>
  <c r="J39" i="8"/>
  <c r="K156" i="8"/>
  <c r="J156" i="8" s="1"/>
  <c r="J33" i="8"/>
  <c r="F90" i="8"/>
  <c r="E90" i="8" s="1"/>
  <c r="F96" i="8"/>
  <c r="E96" i="8" s="1"/>
  <c r="F189" i="8"/>
  <c r="E189" i="8" s="1"/>
  <c r="K142" i="8"/>
  <c r="J142" i="8" s="1"/>
  <c r="K258" i="8"/>
  <c r="J258" i="8" s="1"/>
  <c r="K256" i="8"/>
  <c r="J256" i="8" s="1"/>
  <c r="K262" i="8"/>
  <c r="J262" i="8" s="1"/>
  <c r="K257" i="8"/>
  <c r="J257" i="8" s="1"/>
  <c r="K265" i="8"/>
  <c r="J265" i="8" s="1"/>
  <c r="K264" i="8"/>
  <c r="J264" i="8" s="1"/>
  <c r="K260" i="8"/>
  <c r="J260" i="8" s="1"/>
  <c r="K266" i="8"/>
  <c r="J266" i="8" s="1"/>
  <c r="K255" i="8"/>
  <c r="J255" i="8" s="1"/>
  <c r="J252" i="8"/>
  <c r="F78" i="8"/>
  <c r="E78" i="8" s="1"/>
  <c r="F77" i="8"/>
  <c r="E77" i="8" s="1"/>
  <c r="F76" i="8"/>
  <c r="E76" i="8" s="1"/>
  <c r="F75" i="8"/>
  <c r="E75" i="8" s="1"/>
  <c r="F74" i="8"/>
  <c r="E74" i="8" s="1"/>
  <c r="F73" i="8"/>
  <c r="E73" i="8" s="1"/>
  <c r="F72" i="8"/>
  <c r="E72" i="8" s="1"/>
  <c r="F71" i="8"/>
  <c r="E71" i="8" s="1"/>
  <c r="F70" i="8"/>
  <c r="E70" i="8" s="1"/>
  <c r="F69" i="8"/>
  <c r="E69" i="8" s="1"/>
  <c r="F68" i="8"/>
  <c r="E68" i="8" s="1"/>
  <c r="K75" i="8"/>
  <c r="J75" i="8" s="1"/>
  <c r="K70" i="8"/>
  <c r="J70" i="8" s="1"/>
  <c r="K71" i="8"/>
  <c r="J71" i="8" s="1"/>
  <c r="K74" i="8"/>
  <c r="J74" i="8" s="1"/>
  <c r="K77" i="8"/>
  <c r="J77" i="8" s="1"/>
  <c r="K76" i="8"/>
  <c r="J76" i="8" s="1"/>
  <c r="K78" i="8"/>
  <c r="J78" i="8" s="1"/>
  <c r="K79" i="8"/>
  <c r="J79" i="8" s="1"/>
  <c r="K69" i="8"/>
  <c r="J69" i="8" s="1"/>
  <c r="K72" i="8"/>
  <c r="J72" i="8" s="1"/>
  <c r="K73" i="8"/>
  <c r="J73" i="8" s="1"/>
  <c r="K68" i="8"/>
  <c r="J68" i="8" s="1"/>
  <c r="K325" i="8"/>
  <c r="J325" i="8" s="1"/>
  <c r="K201" i="8"/>
  <c r="J201" i="8" s="1"/>
  <c r="K202" i="8"/>
  <c r="J202" i="8" s="1"/>
  <c r="K203" i="8"/>
  <c r="J203" i="8" s="1"/>
  <c r="K204" i="8"/>
  <c r="J204" i="8" s="1"/>
  <c r="K206" i="8"/>
  <c r="J206" i="8" s="1"/>
  <c r="K207" i="8"/>
  <c r="J207" i="8" s="1"/>
  <c r="K208" i="8"/>
  <c r="J208" i="8" s="1"/>
  <c r="K209" i="8"/>
  <c r="J209" i="8" s="1"/>
  <c r="K210" i="8"/>
  <c r="J210" i="8" s="1"/>
  <c r="K211" i="8"/>
  <c r="J211" i="8" s="1"/>
  <c r="K199" i="8"/>
  <c r="J199" i="8" s="1"/>
  <c r="K205" i="8"/>
  <c r="J205" i="8" s="1"/>
  <c r="K200" i="8"/>
  <c r="J200" i="8" s="1"/>
  <c r="K212" i="8"/>
  <c r="J212" i="8" s="1"/>
  <c r="K198" i="8"/>
  <c r="J198" i="8" s="1"/>
  <c r="F358" i="8"/>
  <c r="E358" i="8" s="1"/>
  <c r="F418" i="8"/>
  <c r="F416" i="8"/>
  <c r="E416" i="8" s="1"/>
  <c r="J28" i="8"/>
  <c r="J48" i="8"/>
  <c r="F327" i="8"/>
  <c r="F331" i="8" s="1"/>
  <c r="E331" i="8" s="1"/>
  <c r="F383" i="8"/>
  <c r="F387" i="8" s="1"/>
  <c r="E387" i="8" s="1"/>
  <c r="F439" i="8"/>
  <c r="F443" i="8" s="1"/>
  <c r="E443" i="8" s="1"/>
  <c r="F306" i="8"/>
  <c r="F330" i="8" s="1"/>
  <c r="F362" i="8"/>
  <c r="F386" i="8" s="1"/>
  <c r="C55" i="6"/>
  <c r="F179" i="8"/>
  <c r="E179" i="8" s="1"/>
  <c r="F442" i="8" l="1"/>
  <c r="E442" i="8" s="1"/>
  <c r="F45" i="8"/>
  <c r="E45" i="8" s="1"/>
  <c r="K271" i="8"/>
  <c r="J271" i="8" s="1"/>
  <c r="J234" i="8"/>
  <c r="J88" i="8"/>
  <c r="F159" i="8"/>
  <c r="F162" i="8" s="1"/>
  <c r="E162" i="8" s="1"/>
  <c r="K193" i="8"/>
  <c r="K217" i="8" s="1"/>
  <c r="J217" i="8" s="1"/>
  <c r="E148" i="8"/>
  <c r="F102" i="8"/>
  <c r="E102" i="8" s="1"/>
  <c r="F214" i="8"/>
  <c r="E214" i="8" s="1"/>
  <c r="K386" i="8"/>
  <c r="K389" i="8" s="1"/>
  <c r="J389" i="8" s="1"/>
  <c r="F81" i="8"/>
  <c r="E81" i="8" s="1"/>
  <c r="E67" i="8"/>
  <c r="J214" i="8"/>
  <c r="J362" i="8"/>
  <c r="D77" i="7"/>
  <c r="F193" i="8"/>
  <c r="E193" i="8" s="1"/>
  <c r="F389" i="8"/>
  <c r="E389" i="8" s="1"/>
  <c r="E330" i="8"/>
  <c r="F333" i="8"/>
  <c r="E333" i="8" s="1"/>
  <c r="E306" i="8"/>
  <c r="J327" i="8"/>
  <c r="J306" i="8"/>
  <c r="J330" i="8"/>
  <c r="K333" i="8"/>
  <c r="J333" i="8" s="1"/>
  <c r="J193" i="8"/>
  <c r="E48" i="8"/>
  <c r="E290" i="8"/>
  <c r="J290" i="8"/>
  <c r="H287" i="8"/>
  <c r="E362" i="8"/>
  <c r="J50" i="8"/>
  <c r="J47" i="8"/>
  <c r="E386" i="8"/>
  <c r="E383" i="8"/>
  <c r="J383" i="8"/>
  <c r="K214" i="8"/>
  <c r="K218" i="8" s="1"/>
  <c r="J218" i="8" s="1"/>
  <c r="K81" i="8"/>
  <c r="J45" i="8"/>
  <c r="K138" i="8"/>
  <c r="K272" i="8"/>
  <c r="J272" i="8" s="1"/>
  <c r="K159" i="8"/>
  <c r="F445" i="8" l="1"/>
  <c r="E445" i="8" s="1"/>
  <c r="E159" i="8"/>
  <c r="F105" i="8"/>
  <c r="E105" i="8" s="1"/>
  <c r="J386" i="8"/>
  <c r="J220" i="8"/>
  <c r="F104" i="8"/>
  <c r="E104" i="8" s="1"/>
  <c r="F218" i="8"/>
  <c r="E218" i="8" s="1"/>
  <c r="F217" i="8"/>
  <c r="K220" i="8"/>
  <c r="J346" i="8"/>
  <c r="E402" i="8" s="1"/>
  <c r="J402" i="8" s="1"/>
  <c r="E346" i="8"/>
  <c r="H343" i="8"/>
  <c r="C399" i="8" s="1"/>
  <c r="H399" i="8" s="1"/>
  <c r="C343" i="8"/>
  <c r="K274" i="8"/>
  <c r="J274" i="8" s="1"/>
  <c r="J159" i="8"/>
  <c r="K162" i="8"/>
  <c r="J162" i="8" s="1"/>
  <c r="J138" i="8"/>
  <c r="K161" i="8"/>
  <c r="K104" i="8"/>
  <c r="J104" i="8" s="1"/>
  <c r="J81" i="8"/>
  <c r="F220" i="8" l="1"/>
  <c r="E220" i="8" s="1"/>
  <c r="F107" i="8"/>
  <c r="E107" i="8" s="1"/>
  <c r="E217" i="8"/>
  <c r="K164" i="8"/>
  <c r="J164" i="8" s="1"/>
  <c r="J161" i="8"/>
  <c r="E418" i="8" l="1"/>
  <c r="F310" i="8" l="1"/>
  <c r="E310" i="8" s="1"/>
  <c r="E327" i="8" s="1"/>
  <c r="F422" i="8" l="1"/>
  <c r="E422" i="8" s="1"/>
  <c r="E439" i="8" s="1"/>
  <c r="K90" i="8" l="1"/>
  <c r="J90" i="8" s="1"/>
  <c r="K102" i="8" l="1"/>
  <c r="J102" i="8" s="1"/>
  <c r="K105" i="8" l="1"/>
  <c r="K107" i="8" l="1"/>
  <c r="J107" i="8" s="1"/>
  <c r="J105" i="8"/>
  <c r="F13" i="8" l="1"/>
  <c r="E13" i="8" s="1"/>
  <c r="F11" i="8"/>
  <c r="F18" i="8"/>
  <c r="E18" i="8" s="1"/>
  <c r="F22" i="8"/>
  <c r="E22" i="8" s="1"/>
  <c r="F20" i="8"/>
  <c r="E20" i="8" s="1"/>
  <c r="F21" i="8"/>
  <c r="E21" i="8" s="1"/>
  <c r="F15" i="8"/>
  <c r="E15" i="8" s="1"/>
  <c r="F17" i="8"/>
  <c r="E17" i="8" s="1"/>
  <c r="F14" i="8"/>
  <c r="E14" i="8" s="1"/>
  <c r="F12" i="8"/>
  <c r="E12" i="8" s="1"/>
  <c r="F16" i="8"/>
  <c r="E16" i="8" s="1"/>
  <c r="N14" i="1" l="1"/>
  <c r="N13" i="1"/>
  <c r="E11" i="8"/>
  <c r="F24" i="8"/>
  <c r="E24" i="8" s="1"/>
  <c r="N10" i="1" l="1"/>
  <c r="F47" i="8" l="1"/>
  <c r="E47" i="8" s="1"/>
  <c r="F50" i="8" l="1"/>
  <c r="E50" i="8" s="1"/>
  <c r="K24" i="8" l="1"/>
  <c r="J24" i="8" s="1"/>
  <c r="F124" i="8"/>
  <c r="F138" i="8" l="1"/>
  <c r="E124" i="8"/>
  <c r="E138" i="8" l="1"/>
  <c r="F161" i="8"/>
  <c r="F164" i="8" l="1"/>
  <c r="E164" i="8" s="1"/>
  <c r="E161" i="8"/>
  <c r="N30" i="1" l="1"/>
  <c r="N36" i="1"/>
  <c r="N19" i="1" l="1"/>
  <c r="P19" i="1"/>
  <c r="N38" i="1" l="1"/>
  <c r="M41" i="1"/>
  <c r="N41" i="1" s="1"/>
  <c r="M44" i="1" l="1"/>
  <c r="M46" i="1"/>
  <c r="P41" i="1"/>
</calcChain>
</file>

<file path=xl/comments1.xml><?xml version="1.0" encoding="utf-8"?>
<comments xmlns="http://schemas.openxmlformats.org/spreadsheetml/2006/main">
  <authors>
    <author>Victor Jaramillo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Victor Jaramillo:</t>
        </r>
        <r>
          <rPr>
            <sz val="9"/>
            <color indexed="81"/>
            <rFont val="Tahoma"/>
            <family val="2"/>
          </rPr>
          <t xml:space="preserve">
Pegar tal cual
</t>
        </r>
      </text>
    </comment>
  </commentList>
</comments>
</file>

<file path=xl/comments2.xml><?xml version="1.0" encoding="utf-8"?>
<comments xmlns="http://schemas.openxmlformats.org/spreadsheetml/2006/main">
  <authors>
    <author>Kerlys Pereira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Kerlys Pereira:</t>
        </r>
        <r>
          <rPr>
            <sz val="9"/>
            <color indexed="81"/>
            <rFont val="Tahoma"/>
            <family val="2"/>
          </rPr>
          <t xml:space="preserve">
Se debe sacar los valores de transferencias restar activo y pasivo sacar valores en 0
</t>
        </r>
      </text>
    </comment>
  </commentList>
</comments>
</file>

<file path=xl/sharedStrings.xml><?xml version="1.0" encoding="utf-8"?>
<sst xmlns="http://schemas.openxmlformats.org/spreadsheetml/2006/main" count="27188" uniqueCount="6932">
  <si>
    <t>COOPERATIVA DE AHORRO Y CREDITO SANTA ROSA LTDA.</t>
  </si>
  <si>
    <t>INGRESOS</t>
  </si>
  <si>
    <t>ENERO</t>
  </si>
  <si>
    <t>AGOSTO</t>
  </si>
  <si>
    <t>DEL AÑO</t>
  </si>
  <si>
    <t>Interés depósito Cta.  Cte. y Ahorro</t>
  </si>
  <si>
    <t xml:space="preserve">Interés Inversiones </t>
  </si>
  <si>
    <t>Interés Crédito Préstamo</t>
  </si>
  <si>
    <t>Interés Mora</t>
  </si>
  <si>
    <t>Comisiones Ganadas</t>
  </si>
  <si>
    <t>Utilidades Financieras</t>
  </si>
  <si>
    <t>Afiliaciones y Renovaciones</t>
  </si>
  <si>
    <t>Manejo y Cobranzas</t>
  </si>
  <si>
    <t>Servicios Cooperativos</t>
  </si>
  <si>
    <t>Otros Ingresos Operacionales</t>
  </si>
  <si>
    <t>Otros Ingresos(Arrendamientos, Act.Castigados,Rev.Provisión)</t>
  </si>
  <si>
    <t>Intereses y Comisiones Ejercic.Anteriores</t>
  </si>
  <si>
    <t xml:space="preserve">Otros Ingresos (Moneygram, Tatjetas Débito y Emeloro ) </t>
  </si>
  <si>
    <t xml:space="preserve">TOTAL INGRESOS </t>
  </si>
  <si>
    <t>EGRESOS (GASTOS)</t>
  </si>
  <si>
    <t xml:space="preserve">Intereses Pagados </t>
  </si>
  <si>
    <t>Obligaciones financieras</t>
  </si>
  <si>
    <t>Comisiones Causadas</t>
  </si>
  <si>
    <t>Perdidas Financieras</t>
  </si>
  <si>
    <t>Provisiones Cart. Crédito, Ctas.Cobrar, Inversiones.</t>
  </si>
  <si>
    <t>Gastos de Personal</t>
  </si>
  <si>
    <t>Otros Gastos de Personal</t>
  </si>
  <si>
    <t>Directores</t>
  </si>
  <si>
    <t>Honorarios Profesionales</t>
  </si>
  <si>
    <t>Servicios Varios</t>
  </si>
  <si>
    <t>Impuestos Contribuciones y Multas</t>
  </si>
  <si>
    <t>Depreciaciones y Amortizaciones</t>
  </si>
  <si>
    <t xml:space="preserve">Otros Gastos  </t>
  </si>
  <si>
    <t>Otros Perdidas Operacionales</t>
  </si>
  <si>
    <t>Intereses y Comisiones Devengados</t>
  </si>
  <si>
    <t>Impuestos y Participación a empleados</t>
  </si>
  <si>
    <t>TOTAL EGRESOS</t>
  </si>
  <si>
    <t xml:space="preserve">Total de Ingresos </t>
  </si>
  <si>
    <t xml:space="preserve">Total  de Gastos </t>
  </si>
  <si>
    <t xml:space="preserve">EXCEDENTE </t>
  </si>
  <si>
    <t xml:space="preserve">Manejo y Cobranzas </t>
  </si>
  <si>
    <t>EXCEDENTE</t>
  </si>
  <si>
    <t>PERDIDA</t>
  </si>
  <si>
    <t>CONSOLIDADO</t>
  </si>
  <si>
    <t>ESTADO DE PERDIDAS Y GANANCIAS</t>
  </si>
  <si>
    <t>OFICINA MATRIZ</t>
  </si>
  <si>
    <t>OFICINA HUAQUILLAS</t>
  </si>
  <si>
    <t>SALDO</t>
  </si>
  <si>
    <t>MES</t>
  </si>
  <si>
    <t>ANTERIOR</t>
  </si>
  <si>
    <t>Comisiones causadas</t>
  </si>
  <si>
    <t>AGENCIA MACHALA</t>
  </si>
  <si>
    <t>AGENCIA PASAJE</t>
  </si>
  <si>
    <t>Servicios Varios(Guardia,servic.bàsicos,arriendos)</t>
  </si>
  <si>
    <t xml:space="preserve">Otros Gastos(Suminist,mant.y reparac.)  </t>
  </si>
  <si>
    <t>OFICINA ARENILLAS</t>
  </si>
  <si>
    <t>OFICINA EL GUABO</t>
  </si>
  <si>
    <t>OFICINA PIÑAS</t>
  </si>
  <si>
    <t>NOMBRE DE LA CUENTA</t>
  </si>
  <si>
    <t>SALDO DEL</t>
  </si>
  <si>
    <t>MOVIMIENTO</t>
  </si>
  <si>
    <t>MES ANTERIOR</t>
  </si>
  <si>
    <t>DEL MES</t>
  </si>
  <si>
    <t>ACTUAL</t>
  </si>
  <si>
    <t>ACTIVOS</t>
  </si>
  <si>
    <t>DISPONIBLE</t>
  </si>
  <si>
    <t>Caja General</t>
  </si>
  <si>
    <t>Fondo de Cambio/ATM</t>
  </si>
  <si>
    <t>Caja Chica</t>
  </si>
  <si>
    <t>Banco Privado</t>
  </si>
  <si>
    <t>Cheque Pais</t>
  </si>
  <si>
    <t>INVERSIONES</t>
  </si>
  <si>
    <t>Para Negociar Ent.Sector Privado</t>
  </si>
  <si>
    <t>Para Negociar Ent.Sector Público</t>
  </si>
  <si>
    <t xml:space="preserve">Disponibles para la venta </t>
  </si>
  <si>
    <t>Mantenidas Hasta el  Vencimiento</t>
  </si>
  <si>
    <t>Provisión para Protección de Valores</t>
  </si>
  <si>
    <t>CARTERA DE CREDITO</t>
  </si>
  <si>
    <t>Cartera de Crédito Microempresa por vencer</t>
  </si>
  <si>
    <t>Provisión Créditos Incobrables</t>
  </si>
  <si>
    <t>Ctas. y Documentos por Cobrar</t>
  </si>
  <si>
    <t>Bienes Arrend.y Adj.por Pago</t>
  </si>
  <si>
    <t>Bienes no utilizados por la Institución</t>
  </si>
  <si>
    <t>ACTIVOS FIJOS</t>
  </si>
  <si>
    <t>Terrenos ,Construcción y Remodelación</t>
  </si>
  <si>
    <t xml:space="preserve">Edificio </t>
  </si>
  <si>
    <t>Muebles Equipo y Enseres Oficina</t>
  </si>
  <si>
    <t>Equipo de Computación</t>
  </si>
  <si>
    <t>Unidad de Transporte</t>
  </si>
  <si>
    <t>Biblioteca</t>
  </si>
  <si>
    <t>Depr. Acum. y Rvas. X Valuac. Inm.</t>
  </si>
  <si>
    <t>OTROS ACTIVOS</t>
  </si>
  <si>
    <t>Inversiones en Acciones Participaciones</t>
  </si>
  <si>
    <t>Gastos y Pagos Anticipados</t>
  </si>
  <si>
    <t>Materiales Mercadería e Insumos(Proveeduría</t>
  </si>
  <si>
    <t>Otros</t>
  </si>
  <si>
    <t>Prov.para Otros Activos Irrecuperables</t>
  </si>
  <si>
    <t>TOTAL ACTIVO</t>
  </si>
  <si>
    <t>CUENTAS RESULTADO DEUDORA</t>
  </si>
  <si>
    <t>TOTAL ACTIVO+CUENT. RESULT.DEUD.</t>
  </si>
  <si>
    <t xml:space="preserve">COOPERATIVA DE AHORRO Y CREDITO </t>
  </si>
  <si>
    <t>SANTA ROSA LTDA</t>
  </si>
  <si>
    <t>INFORME FINANCIERO (CONSOLIDADO)</t>
  </si>
  <si>
    <t>DOLARES</t>
  </si>
  <si>
    <t>CONTADOR GENERAL</t>
  </si>
  <si>
    <t xml:space="preserve">MOVIMIENTO </t>
  </si>
  <si>
    <t>PASIVOS</t>
  </si>
  <si>
    <t>CORRIENTE</t>
  </si>
  <si>
    <t>Ahorros Activos e Inactivos</t>
  </si>
  <si>
    <t>Depósitos Activos  e Inactivos</t>
  </si>
  <si>
    <t>Ahorros y Depósitos  por Confirmar</t>
  </si>
  <si>
    <t>Depósitos Plazo(1 a 30 días)</t>
  </si>
  <si>
    <t>Depósitos Plazo(31 a 90 días)</t>
  </si>
  <si>
    <t>Depósitos Plazo(91-180 días</t>
  </si>
  <si>
    <t>Depósitos Plazo(181-360 días)</t>
  </si>
  <si>
    <t>De más de 361 días</t>
  </si>
  <si>
    <t>Depósitos en Garantía</t>
  </si>
  <si>
    <t>Depósitos Restringidos</t>
  </si>
  <si>
    <t>Intereses por Pagar</t>
  </si>
  <si>
    <t>Obligaciones Patronales</t>
  </si>
  <si>
    <t>Décimo tercer sueldo</t>
  </si>
  <si>
    <t>Décimo cuarto sueldo</t>
  </si>
  <si>
    <t>Fondo de Retiro</t>
  </si>
  <si>
    <t>Fondo de Jubilación</t>
  </si>
  <si>
    <t>Retenciones</t>
  </si>
  <si>
    <t>Contribucion Imp.y Multas</t>
  </si>
  <si>
    <t>Proveedores</t>
  </si>
  <si>
    <t>Cuentas por Pagar Varias</t>
  </si>
  <si>
    <t>Obligacions Financieras</t>
  </si>
  <si>
    <t>OTROS PASIVOS</t>
  </si>
  <si>
    <t>CAPITAL SOCIAL</t>
  </si>
  <si>
    <t>Aporte de Socios</t>
  </si>
  <si>
    <t>RESERVAS</t>
  </si>
  <si>
    <t>Reservas</t>
  </si>
  <si>
    <t>APORTE PATRIMONIAL</t>
  </si>
  <si>
    <t>Aportes Patrimoniales</t>
  </si>
  <si>
    <t>Superávit por Valuaciones</t>
  </si>
  <si>
    <t>UTILIDAD DEL EJERCICIO</t>
  </si>
  <si>
    <t>Interés de Crédito Comercial</t>
  </si>
  <si>
    <t>Interés de Crédito Consumo</t>
  </si>
  <si>
    <t>Interés de Crédito Microempresa</t>
  </si>
  <si>
    <t>Interés de Mora</t>
  </si>
  <si>
    <t>Interés Depósitos(Ah.y Corriente)</t>
  </si>
  <si>
    <t>Interés y Desc.Inversiones</t>
  </si>
  <si>
    <t>Ingresos por Servicios</t>
  </si>
  <si>
    <t>Otros Ingresos operacionales</t>
  </si>
  <si>
    <t>Otros Ingresos</t>
  </si>
  <si>
    <t>TOT.PAS.PATRIM.CT.RES.ACRE.</t>
  </si>
  <si>
    <t>OFICINA NARANJAL</t>
  </si>
  <si>
    <t xml:space="preserve">     149910         (Cartera de créditos de consumo)     -1,127,684.76</t>
  </si>
  <si>
    <t xml:space="preserve">     149915         (Cartera de créditos de vivienda)      -428,397.14</t>
  </si>
  <si>
    <t xml:space="preserve">     149920         (Cartera de créditos para la micro     -476,832.58</t>
  </si>
  <si>
    <t xml:space="preserve">     149930         (Provisión general para cartera de     -125,378.38</t>
  </si>
  <si>
    <t xml:space="preserve">TOTAL ACTIVOS </t>
  </si>
  <si>
    <t xml:space="preserve">MATRIZ </t>
  </si>
  <si>
    <t xml:space="preserve">AGENCIAS </t>
  </si>
  <si>
    <t xml:space="preserve">CONSOLIDADO </t>
  </si>
  <si>
    <t xml:space="preserve">INGRESOS </t>
  </si>
  <si>
    <t xml:space="preserve">GASTOS </t>
  </si>
  <si>
    <t>EXCEDENTE O DEFICIT</t>
  </si>
  <si>
    <t>INFORME PARA ACTAS DEL CONSEJO DE ADMINISTRACION</t>
  </si>
  <si>
    <t>OFICINA MILAGRO</t>
  </si>
  <si>
    <t>CUENTA 33</t>
  </si>
  <si>
    <t>CUENTA 35</t>
  </si>
  <si>
    <t>CUENTA 34</t>
  </si>
  <si>
    <t>OFICINA PONCE ENRIQUEZ</t>
  </si>
  <si>
    <t>OFICINA ALAMOR</t>
  </si>
  <si>
    <t>OFICINA ZARUMA</t>
  </si>
  <si>
    <t>De disponibilidad restringuida</t>
  </si>
  <si>
    <t xml:space="preserve">SECTOR SUR MACHALA </t>
  </si>
  <si>
    <t>SECTOR LAS BRISAS MACHALA</t>
  </si>
  <si>
    <t>TIENE Q QUEADAR EN CERO</t>
  </si>
  <si>
    <t>Informe de compatibilidad para INFORMES FINANCIEROS JULIO.2014.xls</t>
  </si>
  <si>
    <t>Ejecutar el 08/06/2015 10:05</t>
  </si>
  <si>
    <t>Las siguientes características de este libro no son compatibles con versiones anteriores de Excel. Estas características podrían perderse o degradarse si guarda el libro con un formato de archivo anterior.</t>
  </si>
  <si>
    <t>Pérdida menor de fidelidad</t>
  </si>
  <si>
    <t>Nº de apariciones</t>
  </si>
  <si>
    <t>Algunas celdas o estilos de este libro contienen un formato no admitido en el formato de archivo seleccionado. Estos formatos se convertirán al formato más cercano disponible.</t>
  </si>
  <si>
    <t>Cartera de microcredito refinanciada</t>
  </si>
  <si>
    <t xml:space="preserve">Cartera de Crédito inmobiliario por vencer </t>
  </si>
  <si>
    <t>Interés de Crédito inmobiliario</t>
  </si>
  <si>
    <t>CUENTA 3103</t>
  </si>
  <si>
    <t>Catera Microcredito Refinanciada Que</t>
  </si>
  <si>
    <t xml:space="preserve">Fondo de Liquidez </t>
  </si>
  <si>
    <t>Cartera de Crédito Comercial prioditaria</t>
  </si>
  <si>
    <t>Cartera de Crédito Consumo prioritaria</t>
  </si>
  <si>
    <t>Cartera de crèdito comercial prioritario</t>
  </si>
  <si>
    <t xml:space="preserve">Cartera de crèdito de consumo prioritario     </t>
  </si>
  <si>
    <t xml:space="preserve">Cartera de crèdito de inmobiliario refinanciado      </t>
  </si>
  <si>
    <t xml:space="preserve">Cartera de crèditos de comercial prioritario </t>
  </si>
  <si>
    <t>Cartera de crèditos de consumo prioritario</t>
  </si>
  <si>
    <t xml:space="preserve">Cartera de crèditos para la microempresa     </t>
  </si>
  <si>
    <t>Cartera Crédrito consumo prioritario</t>
  </si>
  <si>
    <t>Cartera de Crédito inmobiliario que no Devenga Inte</t>
  </si>
  <si>
    <t>Cartera de Crédito para la microempresa</t>
  </si>
  <si>
    <t>Cartera de Crédito de consumo prioritario</t>
  </si>
  <si>
    <t>Cartera de  Crédito consumo prioritario</t>
  </si>
  <si>
    <t>Cartera de Crédito comercial prioritario</t>
  </si>
  <si>
    <t>Cartera de Crédito consumo prioritario</t>
  </si>
  <si>
    <t xml:space="preserve">Cartera de Crédito inmobiliaria vencida </t>
  </si>
  <si>
    <t>Cartera de Crédito productivo por vencer</t>
  </si>
  <si>
    <t>Cartera de crèditos inmobiliario rees</t>
  </si>
  <si>
    <t xml:space="preserve">Cartera de crèditos comercial proritario </t>
  </si>
  <si>
    <t>Cartera de Crédito inmobiliiario refi</t>
  </si>
  <si>
    <t>Catera de credito comercial priorit</t>
  </si>
  <si>
    <t xml:space="preserve">Cartera de crddito comercial prioritario </t>
  </si>
  <si>
    <t>Cartera de Créditos de consumo proritario</t>
  </si>
  <si>
    <t>Cartera de crédito Consumo Ord ref p</t>
  </si>
  <si>
    <t>TERMINAL TERRESTRE MACHALA</t>
  </si>
  <si>
    <t>4505+4506</t>
  </si>
  <si>
    <t>5104-510450</t>
  </si>
  <si>
    <t>1904+1905</t>
  </si>
  <si>
    <t>1706+1799</t>
  </si>
  <si>
    <t>19-1908</t>
  </si>
  <si>
    <t>2503-</t>
  </si>
  <si>
    <t>29-2908</t>
  </si>
  <si>
    <t>Interés de Crédito Reestructurada510420</t>
  </si>
  <si>
    <t>2-29.08</t>
  </si>
  <si>
    <t>fdo cam+fdoa atm/jrli</t>
  </si>
  <si>
    <t>caja chica</t>
  </si>
  <si>
    <t>CPA. Eddy Aguirre Chuchuca</t>
  </si>
  <si>
    <t>4501-450190</t>
  </si>
  <si>
    <t>Cartera De Crédito Comercial Ordinario</t>
  </si>
  <si>
    <t>510429+510430</t>
  </si>
  <si>
    <t xml:space="preserve"> </t>
  </si>
  <si>
    <t>AL 31 DE ENERO 2020</t>
  </si>
  <si>
    <t>56-5690</t>
  </si>
  <si>
    <t>codigo</t>
  </si>
  <si>
    <t>nombre</t>
  </si>
  <si>
    <t>saldofinal</t>
  </si>
  <si>
    <t>1</t>
  </si>
  <si>
    <t>ACTIVO</t>
  </si>
  <si>
    <t>11</t>
  </si>
  <si>
    <t>FONDOS DISPONIBLES</t>
  </si>
  <si>
    <t>1101</t>
  </si>
  <si>
    <t>CAJA</t>
  </si>
  <si>
    <t>110105</t>
  </si>
  <si>
    <t>EFECTIVO</t>
  </si>
  <si>
    <t>11010505</t>
  </si>
  <si>
    <t>11010510</t>
  </si>
  <si>
    <t>Fdo.De Cambio</t>
  </si>
  <si>
    <t>11010515</t>
  </si>
  <si>
    <t>Fdo.De Cambio(Atm)</t>
  </si>
  <si>
    <t>11010516</t>
  </si>
  <si>
    <t>Fdo.De Cambio(Atm Jeli)</t>
  </si>
  <si>
    <t>11010520</t>
  </si>
  <si>
    <t>Fondo Rotativo</t>
  </si>
  <si>
    <t>110110</t>
  </si>
  <si>
    <t>CAJA CHICA</t>
  </si>
  <si>
    <t>11011005</t>
  </si>
  <si>
    <t>1102</t>
  </si>
  <si>
    <t>DEPOSITOS PARA ENCAJE</t>
  </si>
  <si>
    <t>110205</t>
  </si>
  <si>
    <t>BANCO CENTRAL DEL ECUADOR</t>
  </si>
  <si>
    <t>11020505</t>
  </si>
  <si>
    <t>Banco Central del Ecuador Encaje</t>
  </si>
  <si>
    <t>1103</t>
  </si>
  <si>
    <t>BANCOS Y OTRAS INSTITUCIONES FINANCIERAS</t>
  </si>
  <si>
    <t>110305</t>
  </si>
  <si>
    <t>11030505</t>
  </si>
  <si>
    <t>Banco Central Del Ecuador</t>
  </si>
  <si>
    <t>11030510</t>
  </si>
  <si>
    <t>Bce-Dinero Electronico</t>
  </si>
  <si>
    <t>110310</t>
  </si>
  <si>
    <t>BANCOS E INSTITUCIONES FINANCIERAS LOCALES</t>
  </si>
  <si>
    <t>11031015</t>
  </si>
  <si>
    <t>BCO.LOCALES CTA.CTE.PICHINCHA</t>
  </si>
  <si>
    <t>1103101501</t>
  </si>
  <si>
    <t>Cta. Cte. # 3101817404 (Matriz)</t>
  </si>
  <si>
    <t>1103101502</t>
  </si>
  <si>
    <t>Cta. Cte. # 3100458304 (Machala)</t>
  </si>
  <si>
    <t>1103101503</t>
  </si>
  <si>
    <t>Cta. Cte. # 16385338 (Machala)</t>
  </si>
  <si>
    <t>1103101504</t>
  </si>
  <si>
    <t>Cta. Cte. # 2100142117 (Arenillas)</t>
  </si>
  <si>
    <t>1103101505</t>
  </si>
  <si>
    <t>Cta. Cte. # 3375186504 (El Guabo)</t>
  </si>
  <si>
    <t>1103101506</t>
  </si>
  <si>
    <t>Cta. Cte. # 2100177165 (Naranjal)</t>
  </si>
  <si>
    <t>1103101507</t>
  </si>
  <si>
    <t>Cta. Cte. # 2100224324  (Naranjal)</t>
  </si>
  <si>
    <t>1103101508</t>
  </si>
  <si>
    <t>Cta. Cte. # 2100234582 (Arenillas)</t>
  </si>
  <si>
    <t>1103101509</t>
  </si>
  <si>
    <t>Cta. Cte. # 2100234575 (Huaquillas)</t>
  </si>
  <si>
    <t>11031020</t>
  </si>
  <si>
    <t>BCO.LOCALES CTA.AH.PICHINCHA</t>
  </si>
  <si>
    <t>1103102001</t>
  </si>
  <si>
    <t>Cta. Ah. # 3475450500 (Matriz)</t>
  </si>
  <si>
    <t>1103102002</t>
  </si>
  <si>
    <t>Cta. Ah. # 3467094700 (Machala)</t>
  </si>
  <si>
    <t>1103102003</t>
  </si>
  <si>
    <t>Cta. Ah. # 3482847500 (Huaquillas)</t>
  </si>
  <si>
    <t>1103102004</t>
  </si>
  <si>
    <t>Cta. Ah. # 4752680800 (El Guabo)</t>
  </si>
  <si>
    <t>1103102005</t>
  </si>
  <si>
    <t>Cta. Ah. # 2205824300 (Naranjal)</t>
  </si>
  <si>
    <t>1103102006</t>
  </si>
  <si>
    <t>Cta. Ah. # 2206281822 (Huaquillas)</t>
  </si>
  <si>
    <t>1103102007</t>
  </si>
  <si>
    <t>Cta. Ah. # 2206297852 (El Guabo)</t>
  </si>
  <si>
    <t>1103102008</t>
  </si>
  <si>
    <t>Cta. Ah. # 2206297392 (Zaruma)</t>
  </si>
  <si>
    <t>11031025</t>
  </si>
  <si>
    <t>Bco.Locales Cta.Ah.Bolivariano</t>
  </si>
  <si>
    <t>1103102501</t>
  </si>
  <si>
    <t>Cta. Ah. # 3001012293 (Matriz)</t>
  </si>
  <si>
    <t>1103102502</t>
  </si>
  <si>
    <t>Cta. Ah. # 881115835 (Milagro)</t>
  </si>
  <si>
    <t>11031030</t>
  </si>
  <si>
    <t>Bco.Locales Cta.Cte.Bolivariano</t>
  </si>
  <si>
    <t>1103103001</t>
  </si>
  <si>
    <t>Cta. Cte. # 3015001145 (Milagro)</t>
  </si>
  <si>
    <t>11031035</t>
  </si>
  <si>
    <t>BCO.LOCALES CTA.AH.PACIFICO</t>
  </si>
  <si>
    <t>1103103501</t>
  </si>
  <si>
    <t>Cta. Ah. # 1040235203 (Matriz)</t>
  </si>
  <si>
    <t>11031040</t>
  </si>
  <si>
    <t>BCO.LOCALES CTA.AH.AUSTRO</t>
  </si>
  <si>
    <t>1103104001</t>
  </si>
  <si>
    <t>Cta. Ah. # 7048580 (Matriz)</t>
  </si>
  <si>
    <t>1103104003</t>
  </si>
  <si>
    <t>Cta. Ah. # 7077572 (Machala)</t>
  </si>
  <si>
    <t>1103104004</t>
  </si>
  <si>
    <t>Cta. Ah. # 107552677 (Pasaje)</t>
  </si>
  <si>
    <t>1103104005</t>
  </si>
  <si>
    <t>Cta. Ah. # 407022742 (Piñas)</t>
  </si>
  <si>
    <t>1103104006</t>
  </si>
  <si>
    <t>Cta. Ah. # 0707030232 (El Guabo)</t>
  </si>
  <si>
    <t>11031045</t>
  </si>
  <si>
    <t>BCO.LOCALES CTA.AH.GUAYAQUIL</t>
  </si>
  <si>
    <t>1103104501</t>
  </si>
  <si>
    <t>Cta. Ah. # 4681996 (Matriz)</t>
  </si>
  <si>
    <t>1103104502</t>
  </si>
  <si>
    <t>Cta. Ah. # 4689865 (Machala)</t>
  </si>
  <si>
    <t>1103104503</t>
  </si>
  <si>
    <t>Cta. Ah. # 12411256 (Cuenca)</t>
  </si>
  <si>
    <t>11031050</t>
  </si>
  <si>
    <t>BCO.LOCALES CTA.AH.BANECUADOR</t>
  </si>
  <si>
    <t>1103105001</t>
  </si>
  <si>
    <t>Cta. Ah. # 0660027547 (Matriz)</t>
  </si>
  <si>
    <t>1103105002</t>
  </si>
  <si>
    <t>Cta. Ah. # 150080257 (Machala)</t>
  </si>
  <si>
    <t>1103105003</t>
  </si>
  <si>
    <t>Cta. Ah. # 0450146387 (Naranjal)</t>
  </si>
  <si>
    <t>1103105004</t>
  </si>
  <si>
    <t>Cta. Ah. # 4004865777 (Alamor)</t>
  </si>
  <si>
    <t>1103105005</t>
  </si>
  <si>
    <t>Cta. Ah. # 4012033154 (Arenillas)</t>
  </si>
  <si>
    <t>11031055</t>
  </si>
  <si>
    <t>BCO. LOCALES CTA. CTE. AUSTRO</t>
  </si>
  <si>
    <t>1103105501</t>
  </si>
  <si>
    <t>Cta. Cte. # 7138962 (Machala)</t>
  </si>
  <si>
    <t>1103105502</t>
  </si>
  <si>
    <t>Cta. Cte. # 107014357 (Pasaje)</t>
  </si>
  <si>
    <t>1103105503</t>
  </si>
  <si>
    <t>Cta. Cte. # 407022769 (Piñas)</t>
  </si>
  <si>
    <t>1103105504</t>
  </si>
  <si>
    <t>Cta. Cte. # 0707207590 (Matriz)</t>
  </si>
  <si>
    <t>1103105505</t>
  </si>
  <si>
    <t>Cta. Cte. # 0707212128 (El Guabo)</t>
  </si>
  <si>
    <t>11031060</t>
  </si>
  <si>
    <t>BANCOS LOCALES CTA.AH.PICHINCHA COBRANZA</t>
  </si>
  <si>
    <t>1103106001</t>
  </si>
  <si>
    <t>Cta. Ah. # 4305751000 (Matriz)</t>
  </si>
  <si>
    <t>11031085</t>
  </si>
  <si>
    <t>BANCO PRODUBANCO CTA. AH.RTC</t>
  </si>
  <si>
    <t>1103108501</t>
  </si>
  <si>
    <t>Cta. Ah. # 6115990013 (Matriz)</t>
  </si>
  <si>
    <t>11031090</t>
  </si>
  <si>
    <t>BANECUADOR CTA. CTE.</t>
  </si>
  <si>
    <t>1103109001</t>
  </si>
  <si>
    <t>Cta. Cte. # 344980846 (Matriz)</t>
  </si>
  <si>
    <t>1103109002</t>
  </si>
  <si>
    <t>Cta. Cte. # 3001107678 (Alamor)</t>
  </si>
  <si>
    <t>11031095</t>
  </si>
  <si>
    <t>BCO. LOCALES CTA. AH. PRODUBANCO</t>
  </si>
  <si>
    <t>1103109501</t>
  </si>
  <si>
    <t>Cta. Ah. # 12006467356 (Matriz)</t>
  </si>
  <si>
    <t>11031096</t>
  </si>
  <si>
    <t>BCO. LOCALES CTA. CTE. BANCO DE GUAYAQUIL</t>
  </si>
  <si>
    <t>1103109601</t>
  </si>
  <si>
    <t>Cta. Cte. # 31426529 (Matriz)</t>
  </si>
  <si>
    <t>1103109602</t>
  </si>
  <si>
    <t>Cta. Cte. # 45526380 (Machala)</t>
  </si>
  <si>
    <t>1103109603</t>
  </si>
  <si>
    <t>Cta. Cte. # 22484214 (Cuenca)</t>
  </si>
  <si>
    <t>110315</t>
  </si>
  <si>
    <t>BANCOS E INSTITUCIONES FINANCIERAS DEL EXTERIOR</t>
  </si>
  <si>
    <t>110320</t>
  </si>
  <si>
    <t>INSTITUCIONES DEL SECTOR FINANCIERO POPULAR Y SOLIDARIO</t>
  </si>
  <si>
    <t>11032005</t>
  </si>
  <si>
    <t>FINANCOOP CTA AHORROS</t>
  </si>
  <si>
    <t>1103200501</t>
  </si>
  <si>
    <t>Cta. Ah. # 001010000766 (Matriz)</t>
  </si>
  <si>
    <t>11032010</t>
  </si>
  <si>
    <t>COOPERATIVA CADECOL</t>
  </si>
  <si>
    <t>1103201001</t>
  </si>
  <si>
    <t>Cta. Ah. # 560101006431 (Matriz)</t>
  </si>
  <si>
    <t>11032015</t>
  </si>
  <si>
    <t>Financoop Cta Ah  #002-001-0000069</t>
  </si>
  <si>
    <t>11032020</t>
  </si>
  <si>
    <t>Financoop Cta Ah  #005-001-0000030</t>
  </si>
  <si>
    <t>1104</t>
  </si>
  <si>
    <t>EFECTOS DE COBRO INMEDIATO</t>
  </si>
  <si>
    <t>110401</t>
  </si>
  <si>
    <t>11040105</t>
  </si>
  <si>
    <t>Efecto De Cobro Inmediato (Cheque Pais)</t>
  </si>
  <si>
    <t>1105</t>
  </si>
  <si>
    <t>REMESAS EN TRÁNSITO</t>
  </si>
  <si>
    <t>110505</t>
  </si>
  <si>
    <t>DEL PALS</t>
  </si>
  <si>
    <t>110510</t>
  </si>
  <si>
    <t>DEL EXTERIOR</t>
  </si>
  <si>
    <t>12</t>
  </si>
  <si>
    <t>OPERACIONES INTERFINANCIERAS</t>
  </si>
  <si>
    <t>1201</t>
  </si>
  <si>
    <t>FONDOS INLERFINANCIEROS VENDIDOS</t>
  </si>
  <si>
    <t>120105</t>
  </si>
  <si>
    <t>BANCOS</t>
  </si>
  <si>
    <t>120110</t>
  </si>
  <si>
    <t>OTRAS INSTITUCIONES DEL SISTEMA FINANCIERO</t>
  </si>
  <si>
    <t>120115</t>
  </si>
  <si>
    <t>1202</t>
  </si>
  <si>
    <t>OPERACIONES DE REPORTO CON INSTITUCIONES FINANCIERAS</t>
  </si>
  <si>
    <t>120205</t>
  </si>
  <si>
    <t>INSTITUCIONES FINANCIERAS PÚBLICAS</t>
  </si>
  <si>
    <t>120210</t>
  </si>
  <si>
    <t>120215</t>
  </si>
  <si>
    <t>120220</t>
  </si>
  <si>
    <t>1299</t>
  </si>
  <si>
    <t>(PROVISIÓN PARA OPERACIONES INTERFINANCIERAS  Y DE REPORTO)</t>
  </si>
  <si>
    <t>129905</t>
  </si>
  <si>
    <t>(PROVISIÓN FONDOS INTERFINANCIEROS VENDIDOS)</t>
  </si>
  <si>
    <t>129910</t>
  </si>
  <si>
    <t>(PROVISIÓN PARA OPERACIONES DE REPORTO CON INSTITUCIONES FINANCIERAS)</t>
  </si>
  <si>
    <t>13</t>
  </si>
  <si>
    <t>1301</t>
  </si>
  <si>
    <t>A VALOR RAZONABLE CON CAMBIOS EN EL ESTADO DE RESULTADOS DE ENTIDADES DEL SECTOR PRIVADO Y SECTOR FINANCIERO  POPULAR Y SOLIDARIO</t>
  </si>
  <si>
    <t>130105</t>
  </si>
  <si>
    <t>DE 1 A 30 DÍAS SECTOR PRIVADO</t>
  </si>
  <si>
    <t>130110</t>
  </si>
  <si>
    <t>DE 31 A 90 DÍAS SECTOR PRIVADO</t>
  </si>
  <si>
    <t>130115</t>
  </si>
  <si>
    <t>DE 91 A 180 DÍAS SECTOR PRIVADO</t>
  </si>
  <si>
    <t>130120</t>
  </si>
  <si>
    <t>DE 181 A 360 DÍAS SECTOR PRIVADO</t>
  </si>
  <si>
    <t>130125</t>
  </si>
  <si>
    <t>DE MÁS DE 360 DÍAS SECTOR PRIVADO</t>
  </si>
  <si>
    <t>130150</t>
  </si>
  <si>
    <t>DE 1 A 30 DÍAS SECTOR FINANCIERO POPULAR Y SOLIDARIO</t>
  </si>
  <si>
    <t>130155</t>
  </si>
  <si>
    <t>DE 31 A 90 DÍAS SECTOR FINANCIERO POPULAR Y SOLIDARIO</t>
  </si>
  <si>
    <t>130160</t>
  </si>
  <si>
    <t>DE 91 A 180 DÍAS SECTOR FINANCIERO POPULAR Y SOLIDARIO</t>
  </si>
  <si>
    <t>130165</t>
  </si>
  <si>
    <t>DE 181 A 360 DÍAS SECTOR FINANCIERO POPULAR Y SOLIDARIO</t>
  </si>
  <si>
    <t>130170</t>
  </si>
  <si>
    <t>DA MÁS DE 360 DÍAS SECTOR FINANCIERO POPULAR Y SOLIDARIO</t>
  </si>
  <si>
    <t>1302</t>
  </si>
  <si>
    <t>A VALOR RAZONABLE CON CAMBIOS EN EL ESTADO DE RESULTADOS DEL ESTADO O DE ENTIDADES DEL SECTOR PÚBLICO</t>
  </si>
  <si>
    <t>130205</t>
  </si>
  <si>
    <t>DE 1 A 30 DÍAS</t>
  </si>
  <si>
    <t>130210</t>
  </si>
  <si>
    <t>DE 31 A 90 DÍAS</t>
  </si>
  <si>
    <t>130215</t>
  </si>
  <si>
    <t>DE 91 A 180 DÍAS</t>
  </si>
  <si>
    <t>130220</t>
  </si>
  <si>
    <t>DE 181 A 360 DÍAS</t>
  </si>
  <si>
    <t>130225</t>
  </si>
  <si>
    <t>DE MÁS DE 360 DÍAS</t>
  </si>
  <si>
    <t>1303</t>
  </si>
  <si>
    <t>DISPONIBLES  PARA  LA VENTA  DE  ENTIDADES  DEL  SECTOR  PRIVADO  Y  SECTOR FINANCIERO POPULAR    SOLIDARIO</t>
  </si>
  <si>
    <t>130305</t>
  </si>
  <si>
    <t>130310</t>
  </si>
  <si>
    <t>130315</t>
  </si>
  <si>
    <t>130320</t>
  </si>
  <si>
    <t>130325</t>
  </si>
  <si>
    <t>130350</t>
  </si>
  <si>
    <t>DE 1 A 30 DÍAS SECTOR FINANCIERO POPULAR Y SOLIDARLO</t>
  </si>
  <si>
    <t>130355</t>
  </si>
  <si>
    <t>DE 31 A 90 DLAS SECTOR FINANCIERO POPULAR Y SOLIDARLO</t>
  </si>
  <si>
    <t>130360</t>
  </si>
  <si>
    <t>DE 91 A 180 DLAS SECTOR FINANCIERO POPULAR Y SOLIDARIO</t>
  </si>
  <si>
    <t>130365</t>
  </si>
  <si>
    <t>130370</t>
  </si>
  <si>
    <t>DE MÁS DE 360 DÍAS SECTOR FINANCIERO POPULAR Y SOLIDARIO</t>
  </si>
  <si>
    <t>1304</t>
  </si>
  <si>
    <t>DISPONIBLES  PARA LA VENTA DEL ESTADO O DE ENTIDADES DEL SECTOR PÚBLICO</t>
  </si>
  <si>
    <t>130405</t>
  </si>
  <si>
    <t>130410</t>
  </si>
  <si>
    <t>130415</t>
  </si>
  <si>
    <t>130420</t>
  </si>
  <si>
    <t>130425</t>
  </si>
  <si>
    <t>DE MÁS DE 360 DLAS</t>
  </si>
  <si>
    <t>1305</t>
  </si>
  <si>
    <t>MANTENIDAS HASTA SU VENCIMIENTO DE ENTIDADES DEL SECTOR PRIVADO  Y SECTOR FINANCIERO POPULAR Y SOLIDARLO</t>
  </si>
  <si>
    <t>130505</t>
  </si>
  <si>
    <t>DE 1 A 30 DLAS SECTOR PRIVADO</t>
  </si>
  <si>
    <t>130510</t>
  </si>
  <si>
    <t>DE 31 A 90 DLAS SECTOR PRIVADO</t>
  </si>
  <si>
    <t>130515</t>
  </si>
  <si>
    <t>DE 91 A 180 DLAS SECTOR PRIVADO</t>
  </si>
  <si>
    <t>130520</t>
  </si>
  <si>
    <t>DE 181 DLAS A 1 AÑO SECTOR PRIVADO</t>
  </si>
  <si>
    <t>130525</t>
  </si>
  <si>
    <t>DE 1 A 3 ALLOS SECTOR PRIVADO</t>
  </si>
  <si>
    <t>130530</t>
  </si>
  <si>
    <t>DE 3 A 5 ALLOS SECTOR PRIVADO</t>
  </si>
  <si>
    <t>130535</t>
  </si>
  <si>
    <t>DE 5 A 10 AÑOS SECTOR PRIVADO</t>
  </si>
  <si>
    <t>130540</t>
  </si>
  <si>
    <t>DE MÁS DE 10 AÑOS SECTOR PRIVADO</t>
  </si>
  <si>
    <t>130550</t>
  </si>
  <si>
    <t>DE 1 A 30 DLAS SECTOR FINANCIERO POPULAR Y SOLIDARIO</t>
  </si>
  <si>
    <t>130555</t>
  </si>
  <si>
    <t>DE 31 A 90 DLAS SECTOR FINANCIERO POPULAR Y SOLIDARIO</t>
  </si>
  <si>
    <t>130560</t>
  </si>
  <si>
    <t>DE 91 A 180 OLAS SECTOR FINANCIERO POPULAR Y SOLIDARIO</t>
  </si>
  <si>
    <t>130565</t>
  </si>
  <si>
    <t>DE 181 OLAS A 1 AÑO SECTOR FINANCIERO POPULAR Y SOLIDARIO</t>
  </si>
  <si>
    <t>130570</t>
  </si>
  <si>
    <t>DE 1 A 3 ALLOS SECTOR FINANCIERO POPULAR Y SOLIDARIO</t>
  </si>
  <si>
    <t>130575</t>
  </si>
  <si>
    <t>DE 3 A 5 ALLOS SECTOR FINANCIERO POPULAR Y SOLÍDARIO</t>
  </si>
  <si>
    <t>130580</t>
  </si>
  <si>
    <t>DE 5 A 10 AÑOS SECTOR FINANCIERO POPULAR Y SOLIDARIO</t>
  </si>
  <si>
    <t>130585</t>
  </si>
  <si>
    <t>DE MÁS DE 10 AÑOS SECTOR FINANCIERO POPULAR Y SOLIDARIO</t>
  </si>
  <si>
    <t>1306</t>
  </si>
  <si>
    <t>MANTENIDAS HASTA SU VENCIMIENTO DEL ESTADO O DE ENTIDADES DEL SECTOR PÚBLICO</t>
  </si>
  <si>
    <t>130605</t>
  </si>
  <si>
    <t>DE 1 A 30 DLAS</t>
  </si>
  <si>
    <t>130610</t>
  </si>
  <si>
    <t>DE 31 A 90 DLAS</t>
  </si>
  <si>
    <t>130615</t>
  </si>
  <si>
    <t>DE 91 A 180 DLAS</t>
  </si>
  <si>
    <t>130620</t>
  </si>
  <si>
    <t>DE 181 DLAS A 1 AÑO</t>
  </si>
  <si>
    <t>130625</t>
  </si>
  <si>
    <t>DE 1 A 3 AÑOS</t>
  </si>
  <si>
    <t>130630</t>
  </si>
  <si>
    <t>DE 3 A 5 AÑOS</t>
  </si>
  <si>
    <t>130635</t>
  </si>
  <si>
    <t>DE 5 A 10 AÑOS</t>
  </si>
  <si>
    <t>130640</t>
  </si>
  <si>
    <t>DE MÁS DE 10 AÑOS</t>
  </si>
  <si>
    <t>1307</t>
  </si>
  <si>
    <t>DE DISPONIBILIDAD RESTRINGIDA</t>
  </si>
  <si>
    <t>130705</t>
  </si>
  <si>
    <t>ENTREGADAS PARA OPERACIONES DE REPORTO</t>
  </si>
  <si>
    <t>130710</t>
  </si>
  <si>
    <t>DEPÓSITOS SUJETOS A RESTRICCIÓN</t>
  </si>
  <si>
    <t>130720</t>
  </si>
  <si>
    <t>ENTREGADOS EN GARANTÍA</t>
  </si>
  <si>
    <t>130790</t>
  </si>
  <si>
    <t>OTROS</t>
  </si>
  <si>
    <t>1399</t>
  </si>
  <si>
    <t>(PROVISIÓN PARA INVERSIONES)</t>
  </si>
  <si>
    <t>139905</t>
  </si>
  <si>
    <t>(PROVISIÓN POR DETERIORO EN VALUACIÓN DE INVERSIONES)</t>
  </si>
  <si>
    <t>139910</t>
  </si>
  <si>
    <t>(PROVISIÓN GENERAL PARA INVERSIONES)</t>
  </si>
  <si>
    <t>13991005</t>
  </si>
  <si>
    <t>(Provisión General Para Inversiones)</t>
  </si>
  <si>
    <t>14</t>
  </si>
  <si>
    <t>CARTERA DE CRÉDITOS</t>
  </si>
  <si>
    <t>1401</t>
  </si>
  <si>
    <t>CARTERA DE CREDITO PRODUCTIVO POR VENCER</t>
  </si>
  <si>
    <t>140105</t>
  </si>
  <si>
    <t>De 1 A 30 Dias</t>
  </si>
  <si>
    <t>140110</t>
  </si>
  <si>
    <t>De 31 A 90 Dias</t>
  </si>
  <si>
    <t>140115</t>
  </si>
  <si>
    <t>De 91 A 180 Dias</t>
  </si>
  <si>
    <t>140120</t>
  </si>
  <si>
    <t>De 181 A 360 Dias</t>
  </si>
  <si>
    <t>140125</t>
  </si>
  <si>
    <t>De Más De 360 Días</t>
  </si>
  <si>
    <t>1402</t>
  </si>
  <si>
    <t>CARTERA DE CREDITO DE CONSUMO POR VENCER</t>
  </si>
  <si>
    <t>140205</t>
  </si>
  <si>
    <t>De 1 A 30 Dlas</t>
  </si>
  <si>
    <t>140210</t>
  </si>
  <si>
    <t>De 31 A 90 Dlas</t>
  </si>
  <si>
    <t>140215</t>
  </si>
  <si>
    <t>De 91 A 180 Dlas</t>
  </si>
  <si>
    <t>140220</t>
  </si>
  <si>
    <t>De 181 A 360 Dlas</t>
  </si>
  <si>
    <t>140225</t>
  </si>
  <si>
    <t>De Más De 360 Dlas</t>
  </si>
  <si>
    <t>1403</t>
  </si>
  <si>
    <t>CARTERA DE CRÉDITO INMOBILIARIO POR VENCER</t>
  </si>
  <si>
    <t>140305</t>
  </si>
  <si>
    <t>140310</t>
  </si>
  <si>
    <t>De 31 A 90 Olas</t>
  </si>
  <si>
    <t>140315</t>
  </si>
  <si>
    <t>De 91 A 180 Días</t>
  </si>
  <si>
    <t>140320</t>
  </si>
  <si>
    <t>De 181 A 360 Días</t>
  </si>
  <si>
    <t>140325</t>
  </si>
  <si>
    <t>De Más De 360 Ctas</t>
  </si>
  <si>
    <t>1404</t>
  </si>
  <si>
    <t>CARTERA DE MICROCRÉDITO POR VENCER</t>
  </si>
  <si>
    <t>140405</t>
  </si>
  <si>
    <t>140410</t>
  </si>
  <si>
    <t>140415</t>
  </si>
  <si>
    <t>140420</t>
  </si>
  <si>
    <t>140425</t>
  </si>
  <si>
    <t>1408</t>
  </si>
  <si>
    <t>CARTERA DE CREDITO DE VIVIENDA DE INTERES SOCIAL Y PUBLICO POR VENCER</t>
  </si>
  <si>
    <t>140805</t>
  </si>
  <si>
    <t>140810</t>
  </si>
  <si>
    <t>140815</t>
  </si>
  <si>
    <t>140820</t>
  </si>
  <si>
    <t>140825</t>
  </si>
  <si>
    <t>De Mas De 360 Dias</t>
  </si>
  <si>
    <t>1409</t>
  </si>
  <si>
    <t>CARTERA DE CREDITO PRODUCTIVO REFINANCIADA POR VENCER</t>
  </si>
  <si>
    <t>140905</t>
  </si>
  <si>
    <t>140910</t>
  </si>
  <si>
    <t>140915</t>
  </si>
  <si>
    <t>De 91 A 180 Oras</t>
  </si>
  <si>
    <t>140920</t>
  </si>
  <si>
    <t>De 161 A 360 Ctas</t>
  </si>
  <si>
    <t>140925</t>
  </si>
  <si>
    <t>1410</t>
  </si>
  <si>
    <t>CARTERA DE CREDITO DE CONSUMO REFINANCIADA POR VENCER</t>
  </si>
  <si>
    <t>141005</t>
  </si>
  <si>
    <t>De 1 A 30 Ctas</t>
  </si>
  <si>
    <t>141010</t>
  </si>
  <si>
    <t>De 31 A 90 Días</t>
  </si>
  <si>
    <t>141015</t>
  </si>
  <si>
    <t>De 91 A 180 Dtas</t>
  </si>
  <si>
    <t>141020</t>
  </si>
  <si>
    <t>De 161 A 360 Dlas</t>
  </si>
  <si>
    <t>141025</t>
  </si>
  <si>
    <t>1411</t>
  </si>
  <si>
    <t>CARTERA DE CRÉDITO INMOBILÍARIO REFINANCIADA POR VENCER</t>
  </si>
  <si>
    <t>141105</t>
  </si>
  <si>
    <t>De 1 A 30Dras</t>
  </si>
  <si>
    <t>141110</t>
  </si>
  <si>
    <t>De 31 A 90 Ctas</t>
  </si>
  <si>
    <t>141115</t>
  </si>
  <si>
    <t>141120</t>
  </si>
  <si>
    <t>141125</t>
  </si>
  <si>
    <t>De Más De 360 Dias</t>
  </si>
  <si>
    <t>1412</t>
  </si>
  <si>
    <t>CARTERA DE MLCROCRÉDITO  REFINANCLADA POR VENCER</t>
  </si>
  <si>
    <t>141205</t>
  </si>
  <si>
    <t>De 1 A 30 Días</t>
  </si>
  <si>
    <t>141210</t>
  </si>
  <si>
    <t>141215</t>
  </si>
  <si>
    <t>141220</t>
  </si>
  <si>
    <t>141225</t>
  </si>
  <si>
    <t>1416</t>
  </si>
  <si>
    <t>CARTERA DE CRÉDITO DE VIVIENDA DE INTERÉS SOCIAL Y PÚBLICOREFINANCIADA POR VENCER</t>
  </si>
  <si>
    <t>141605</t>
  </si>
  <si>
    <t>141610</t>
  </si>
  <si>
    <t>141615</t>
  </si>
  <si>
    <t>141620</t>
  </si>
  <si>
    <t>141625</t>
  </si>
  <si>
    <t>1417</t>
  </si>
  <si>
    <t>CARTERA DE CRÉDITO PRODUCTIVO REESTRUCTURADA POR VENCER</t>
  </si>
  <si>
    <t>141705</t>
  </si>
  <si>
    <t>141710</t>
  </si>
  <si>
    <t>141715</t>
  </si>
  <si>
    <t>141720</t>
  </si>
  <si>
    <t>141725</t>
  </si>
  <si>
    <t>1418</t>
  </si>
  <si>
    <t>CARTERA DE CRÉDITO DE CONSUMO REESTRUCTURADA POR VENCER</t>
  </si>
  <si>
    <t>141805</t>
  </si>
  <si>
    <t>141810</t>
  </si>
  <si>
    <t>141815</t>
  </si>
  <si>
    <t>141820</t>
  </si>
  <si>
    <t>141825</t>
  </si>
  <si>
    <t>1419</t>
  </si>
  <si>
    <t>CARTERA DE CRÉDITO INMOBILIARIO REESTRUCTURADA  POR VENCER</t>
  </si>
  <si>
    <t>141905</t>
  </si>
  <si>
    <t>141910</t>
  </si>
  <si>
    <t>141915</t>
  </si>
  <si>
    <t>141920</t>
  </si>
  <si>
    <t>141925</t>
  </si>
  <si>
    <t>1420</t>
  </si>
  <si>
    <t>CARTERA DE MICROCRÉDITO REESTRUCTURADA  POR VENCER</t>
  </si>
  <si>
    <t>142005</t>
  </si>
  <si>
    <t>142010</t>
  </si>
  <si>
    <t>142015</t>
  </si>
  <si>
    <t>142020</t>
  </si>
  <si>
    <t>142025</t>
  </si>
  <si>
    <t>1424</t>
  </si>
  <si>
    <t>CARTERA DE CRÉDITO DE VIVIENDA DE INTERÉS SOCIAL Y PÚBLICOREESTRUCTURADA POR VENCER</t>
  </si>
  <si>
    <t>142405</t>
  </si>
  <si>
    <t>142410</t>
  </si>
  <si>
    <t>142415</t>
  </si>
  <si>
    <t>142420</t>
  </si>
  <si>
    <t>142425</t>
  </si>
  <si>
    <t>1425</t>
  </si>
  <si>
    <t>CARTERA DE CRÉDITO PRODUCTIVO QUE NO DEVENGA INTERESES</t>
  </si>
  <si>
    <t>142505</t>
  </si>
  <si>
    <t>142510</t>
  </si>
  <si>
    <t>142515</t>
  </si>
  <si>
    <t>142520</t>
  </si>
  <si>
    <t>142525</t>
  </si>
  <si>
    <t>De Más De 360 Dfas</t>
  </si>
  <si>
    <t>1426</t>
  </si>
  <si>
    <t>CARTERA DE CRÉDITO DE CONSUMO QUE NO DEVENGA INTERESES</t>
  </si>
  <si>
    <t>142605</t>
  </si>
  <si>
    <t>142610</t>
  </si>
  <si>
    <t>De 31 A 90 Dfas</t>
  </si>
  <si>
    <t>142615</t>
  </si>
  <si>
    <t>142620</t>
  </si>
  <si>
    <t>142625</t>
  </si>
  <si>
    <t>1427</t>
  </si>
  <si>
    <t>CARTERA DE CRÉDITO INMOBILIARIO QUE NO DEVENGA INTERESES</t>
  </si>
  <si>
    <t>142705</t>
  </si>
  <si>
    <t>142710</t>
  </si>
  <si>
    <t>142715</t>
  </si>
  <si>
    <t>142720</t>
  </si>
  <si>
    <t>142725</t>
  </si>
  <si>
    <t>1428</t>
  </si>
  <si>
    <t>CARTERA DE MICROCRÉDITO  QUE NO DEVENGA INTERESES</t>
  </si>
  <si>
    <t>142805</t>
  </si>
  <si>
    <t>142810</t>
  </si>
  <si>
    <t>142815</t>
  </si>
  <si>
    <t>142820</t>
  </si>
  <si>
    <t>De 181 A 360 Dfas</t>
  </si>
  <si>
    <t>142825</t>
  </si>
  <si>
    <t>1432</t>
  </si>
  <si>
    <t>CARTERA DE CRÉDITO DE VIVIENDA DE INTERÉS SOCIAL Y PÚBLICOQUE NO DEVENGA INTERESES</t>
  </si>
  <si>
    <t>143205</t>
  </si>
  <si>
    <t>143210</t>
  </si>
  <si>
    <t>143215</t>
  </si>
  <si>
    <t>143220</t>
  </si>
  <si>
    <t>143225</t>
  </si>
  <si>
    <t>1433</t>
  </si>
  <si>
    <t>CARTERA DE CRÉDITO PRODUCTIVO REFINANCIADA QUE NO DEVENGA INTERESES</t>
  </si>
  <si>
    <t>143305</t>
  </si>
  <si>
    <t>143310</t>
  </si>
  <si>
    <t>143315</t>
  </si>
  <si>
    <t>143320</t>
  </si>
  <si>
    <t>143325</t>
  </si>
  <si>
    <t>1434</t>
  </si>
  <si>
    <t>CARTERA DE CRÉDITO DE CONSUMO REFINANCIADA QUE NO DEVENGA INTERESES</t>
  </si>
  <si>
    <t>143405</t>
  </si>
  <si>
    <t>143410</t>
  </si>
  <si>
    <t>143415</t>
  </si>
  <si>
    <t>143420</t>
  </si>
  <si>
    <t>143425</t>
  </si>
  <si>
    <t>1435</t>
  </si>
  <si>
    <t>CARTERA DE CRÉDITO INMOBILIARIO REFINANCIADA QUE NO DEVENGA INLERESES</t>
  </si>
  <si>
    <t>143505</t>
  </si>
  <si>
    <t>143510</t>
  </si>
  <si>
    <t>143515</t>
  </si>
  <si>
    <t>143520</t>
  </si>
  <si>
    <t>143525</t>
  </si>
  <si>
    <t>1436</t>
  </si>
  <si>
    <t>CARTERA MICROCRÉDITO REFINANCIADA QUE NO DEVENGA INTERESES</t>
  </si>
  <si>
    <t>143605</t>
  </si>
  <si>
    <t>De 1 A 30Dias</t>
  </si>
  <si>
    <t>143610</t>
  </si>
  <si>
    <t>143615</t>
  </si>
  <si>
    <t>143620</t>
  </si>
  <si>
    <t>De 181 A 360 Dtas</t>
  </si>
  <si>
    <t>143625</t>
  </si>
  <si>
    <t>1440</t>
  </si>
  <si>
    <t>CARTERA DE CRÉDITO DE VIVIENDA DE INTERÉS SOCIAL Y PÚBLICOREFINANCIADA QUE NO DEVENGA INTERESES</t>
  </si>
  <si>
    <t>144005</t>
  </si>
  <si>
    <t>144010</t>
  </si>
  <si>
    <t>144015</t>
  </si>
  <si>
    <t>144020</t>
  </si>
  <si>
    <t>144025</t>
  </si>
  <si>
    <t>1441</t>
  </si>
  <si>
    <t>CARTERA DE CRÉDITO PRODUCTIVO REESTRUCTURADA QUE NO DEVENGA INTERESES</t>
  </si>
  <si>
    <t>144105</t>
  </si>
  <si>
    <t>144110</t>
  </si>
  <si>
    <t>144115</t>
  </si>
  <si>
    <t>144120</t>
  </si>
  <si>
    <t>144125</t>
  </si>
  <si>
    <t>1442</t>
  </si>
  <si>
    <t>CARTERA DE CRÉDITO DE CONSUMO REESTRUCTURADA QUE NO DEVENGA INTERESES</t>
  </si>
  <si>
    <t>144205</t>
  </si>
  <si>
    <t>De 1 A 30 Dfas</t>
  </si>
  <si>
    <t>144210</t>
  </si>
  <si>
    <t>144215</t>
  </si>
  <si>
    <t>De 91 A 180 Dfas</t>
  </si>
  <si>
    <t>144220</t>
  </si>
  <si>
    <t>144225</t>
  </si>
  <si>
    <t>1443</t>
  </si>
  <si>
    <t>CARTERA DE CRÉDITO INMOBILIARIO REESTRUCTURADA QUE NO DEVENGA INTERESES</t>
  </si>
  <si>
    <t>144305</t>
  </si>
  <si>
    <t>144310</t>
  </si>
  <si>
    <t>144315</t>
  </si>
  <si>
    <t>144320</t>
  </si>
  <si>
    <t>144325</t>
  </si>
  <si>
    <t>1444</t>
  </si>
  <si>
    <t>CARTERA MICROCRÉDITO  REESTRUCTURADA QUE NO DEVENGA INTERESES</t>
  </si>
  <si>
    <t>144405</t>
  </si>
  <si>
    <t>144410</t>
  </si>
  <si>
    <t>144415</t>
  </si>
  <si>
    <t>144420</t>
  </si>
  <si>
    <t>144425</t>
  </si>
  <si>
    <t>1448</t>
  </si>
  <si>
    <t>CARTERA DE CRÉDITO DE VIVIENDA DE INTERÉS SOCIAL Y PÚBLICOREESTRUCTURADA QUE NO DEVENGA INTERESES</t>
  </si>
  <si>
    <t>144805</t>
  </si>
  <si>
    <t>144810</t>
  </si>
  <si>
    <t>144815</t>
  </si>
  <si>
    <t>144820</t>
  </si>
  <si>
    <t>144825</t>
  </si>
  <si>
    <t>1449</t>
  </si>
  <si>
    <t>CARTERA DE CRÉDITO PRODUCTIVO VENCIDA</t>
  </si>
  <si>
    <t>144905</t>
  </si>
  <si>
    <t>144910</t>
  </si>
  <si>
    <t>144915</t>
  </si>
  <si>
    <t>144920</t>
  </si>
  <si>
    <t>144925</t>
  </si>
  <si>
    <t>1450</t>
  </si>
  <si>
    <t>CARTERA DE CRÉDITO DE CONSUMO VENCIDA</t>
  </si>
  <si>
    <t>145005</t>
  </si>
  <si>
    <t>145010</t>
  </si>
  <si>
    <t>145015</t>
  </si>
  <si>
    <t>145020</t>
  </si>
  <si>
    <t>De 181 A 270 Dias</t>
  </si>
  <si>
    <t>145025</t>
  </si>
  <si>
    <t>De Más De 270 Días</t>
  </si>
  <si>
    <t>1451</t>
  </si>
  <si>
    <t>CARTERA DE CRÉDITO INMOBILIARIO VENCIDA</t>
  </si>
  <si>
    <t>145105</t>
  </si>
  <si>
    <t>145110</t>
  </si>
  <si>
    <t>145115</t>
  </si>
  <si>
    <t>De 91 A 270 Días</t>
  </si>
  <si>
    <t>145120</t>
  </si>
  <si>
    <t>De 271 A 360 Días</t>
  </si>
  <si>
    <t>145125</t>
  </si>
  <si>
    <t>De 361 A 720 Dlas</t>
  </si>
  <si>
    <t>145130</t>
  </si>
  <si>
    <t>De Más De 720 Dlas</t>
  </si>
  <si>
    <t>1452</t>
  </si>
  <si>
    <t>CARTERA DE MLCROCRÉDLTO VENCIDA</t>
  </si>
  <si>
    <t>145205</t>
  </si>
  <si>
    <t>De 1 A 30 Oras</t>
  </si>
  <si>
    <t>145210</t>
  </si>
  <si>
    <t>145215</t>
  </si>
  <si>
    <t>145220</t>
  </si>
  <si>
    <t>145225</t>
  </si>
  <si>
    <t>1456</t>
  </si>
  <si>
    <t>CARTERA DE CRÉDITO DE VIVIENDA DE INTERÉS SOCIALY PÚBLICOVENCIDA</t>
  </si>
  <si>
    <t>145605</t>
  </si>
  <si>
    <t>145610</t>
  </si>
  <si>
    <t>145615</t>
  </si>
  <si>
    <t>De 91 A 270 Dlas</t>
  </si>
  <si>
    <t>145620</t>
  </si>
  <si>
    <t>De 271 A 360 Dlas</t>
  </si>
  <si>
    <t>145625</t>
  </si>
  <si>
    <t>145630</t>
  </si>
  <si>
    <t>1457</t>
  </si>
  <si>
    <t>CARTERA DE CRÉDITO PRODUCTIVO REFINANCIADA VENCIDA</t>
  </si>
  <si>
    <t>145705</t>
  </si>
  <si>
    <t>145710</t>
  </si>
  <si>
    <t>145715</t>
  </si>
  <si>
    <t>145720</t>
  </si>
  <si>
    <t>De 181 A 360 Olas</t>
  </si>
  <si>
    <t>145725</t>
  </si>
  <si>
    <t>1458</t>
  </si>
  <si>
    <t>CARTERA DE CRÉDITO DE CONSUMO REFINANCIADA VENCIDA</t>
  </si>
  <si>
    <t>145805</t>
  </si>
  <si>
    <t>De 1 A 30Dlas</t>
  </si>
  <si>
    <t>145810</t>
  </si>
  <si>
    <t>145815</t>
  </si>
  <si>
    <t>145820</t>
  </si>
  <si>
    <t>De 181 A 270 Dlas</t>
  </si>
  <si>
    <t>145825</t>
  </si>
  <si>
    <t>De Más De 270 Dlas</t>
  </si>
  <si>
    <t>1459</t>
  </si>
  <si>
    <t>CARTERA DE CRÉDITO INMOBILIARIO REFINANCIADA VENCIDA</t>
  </si>
  <si>
    <t>145905</t>
  </si>
  <si>
    <t>145910</t>
  </si>
  <si>
    <t>145915</t>
  </si>
  <si>
    <t>145920</t>
  </si>
  <si>
    <t>145925</t>
  </si>
  <si>
    <t>145930</t>
  </si>
  <si>
    <t>1460</t>
  </si>
  <si>
    <t>CARTERA DE MICROCRÉDITO REL1NANCIADAVENCIDA</t>
  </si>
  <si>
    <t>146005</t>
  </si>
  <si>
    <t>146010</t>
  </si>
  <si>
    <t>146015</t>
  </si>
  <si>
    <t>146020</t>
  </si>
  <si>
    <t>146025</t>
  </si>
  <si>
    <t>1464</t>
  </si>
  <si>
    <t>CARTERA DE CRÉDITO DE VIVIENDA DE INTERÉS SOCIAL Y PÚBLICOREFINANCIADA VENCIDA</t>
  </si>
  <si>
    <t>146405</t>
  </si>
  <si>
    <t>146410</t>
  </si>
  <si>
    <t>146415</t>
  </si>
  <si>
    <t>146420</t>
  </si>
  <si>
    <t>146425</t>
  </si>
  <si>
    <t>De 361 A 720 Días</t>
  </si>
  <si>
    <t>146430</t>
  </si>
  <si>
    <t>De Más De 720 Días</t>
  </si>
  <si>
    <t>1465</t>
  </si>
  <si>
    <t>CARTERA DE CRÉDITO PRODUCTIVO REESTRUCTURADA VENCIDA</t>
  </si>
  <si>
    <t>146505</t>
  </si>
  <si>
    <t>146510</t>
  </si>
  <si>
    <t>146515</t>
  </si>
  <si>
    <t>146520</t>
  </si>
  <si>
    <t>146525</t>
  </si>
  <si>
    <t>1466</t>
  </si>
  <si>
    <t>CARTERA DE CRÉDITO DE CONSUMO REESTRUCTURADA VENCIDA</t>
  </si>
  <si>
    <t>146605</t>
  </si>
  <si>
    <t>146610</t>
  </si>
  <si>
    <t>146615</t>
  </si>
  <si>
    <t>146620</t>
  </si>
  <si>
    <t>De 181 A 270 Días</t>
  </si>
  <si>
    <t>146625</t>
  </si>
  <si>
    <t>1467</t>
  </si>
  <si>
    <t>CARTERA DE CRÉDITO INMOBILIARIO REESTRUCTURADA VENCÍDA</t>
  </si>
  <si>
    <t>146705</t>
  </si>
  <si>
    <t>146710</t>
  </si>
  <si>
    <t>146715</t>
  </si>
  <si>
    <t>146720</t>
  </si>
  <si>
    <t>De 271 A 360 Dfas</t>
  </si>
  <si>
    <t>146725</t>
  </si>
  <si>
    <t>De 361 A 720 Olas</t>
  </si>
  <si>
    <t>146730</t>
  </si>
  <si>
    <t>De Más De 720 Dras</t>
  </si>
  <si>
    <t>1468</t>
  </si>
  <si>
    <t>CARTERA DE MICROCRÉDITO REESTRUCTURADA VENCIDA</t>
  </si>
  <si>
    <t>146805</t>
  </si>
  <si>
    <t>146810</t>
  </si>
  <si>
    <t>146815</t>
  </si>
  <si>
    <t>146820</t>
  </si>
  <si>
    <t>146825</t>
  </si>
  <si>
    <t>1472</t>
  </si>
  <si>
    <t>CARTERA DE CRÉDITO DE VIVIENDA DE INTERÉS SOCIAL Y PÚBLICOREESTRUCTURADA VENCIDA</t>
  </si>
  <si>
    <t>147205</t>
  </si>
  <si>
    <t>147210</t>
  </si>
  <si>
    <t>147215</t>
  </si>
  <si>
    <t>147220</t>
  </si>
  <si>
    <t>147225</t>
  </si>
  <si>
    <t>147230</t>
  </si>
  <si>
    <t>1473</t>
  </si>
  <si>
    <t>CARTERA DE CRÉDITO EDUCATIVO POR VENCER</t>
  </si>
  <si>
    <t>147305</t>
  </si>
  <si>
    <t>147310</t>
  </si>
  <si>
    <t>De 31 A 90 Eras</t>
  </si>
  <si>
    <t>147315</t>
  </si>
  <si>
    <t>147320</t>
  </si>
  <si>
    <t>147325</t>
  </si>
  <si>
    <t>1475</t>
  </si>
  <si>
    <t>CARTERA DE CRÉDITO EDUCATIVO REFINANCIADA POR VENCER</t>
  </si>
  <si>
    <t>147505</t>
  </si>
  <si>
    <t>De 1 A 30Dla</t>
  </si>
  <si>
    <t>147510</t>
  </si>
  <si>
    <t>147515</t>
  </si>
  <si>
    <t>147520</t>
  </si>
  <si>
    <t>147525</t>
  </si>
  <si>
    <t>1477</t>
  </si>
  <si>
    <t>CARTERA DE CRÉDITO EDUCATIVO REESTRUCTURADA POR VENCER</t>
  </si>
  <si>
    <t>147705</t>
  </si>
  <si>
    <t>147710</t>
  </si>
  <si>
    <t>147715</t>
  </si>
  <si>
    <t>147720</t>
  </si>
  <si>
    <t>147725</t>
  </si>
  <si>
    <t>1479</t>
  </si>
  <si>
    <t>CARTERA DE CRÉDITO EDUCATIVO QUE NO DEVENGA ÍNTERESES</t>
  </si>
  <si>
    <t>147905</t>
  </si>
  <si>
    <t>147910</t>
  </si>
  <si>
    <t>147915</t>
  </si>
  <si>
    <t>147920</t>
  </si>
  <si>
    <t>147925</t>
  </si>
  <si>
    <t>1481</t>
  </si>
  <si>
    <t>CARTERA DE CRÉDITO EDUCATIVO REFINANCIADA QUE NO DEVENGA ÍNTERESES</t>
  </si>
  <si>
    <t>148105</t>
  </si>
  <si>
    <t>148110</t>
  </si>
  <si>
    <t>148115</t>
  </si>
  <si>
    <t>148120</t>
  </si>
  <si>
    <t>148125</t>
  </si>
  <si>
    <t>1483</t>
  </si>
  <si>
    <t>CARTERA DE CRÉDITO EDUCATIVO REESTRUCTURADA QUE NO DEVENGA INTERESES</t>
  </si>
  <si>
    <t>148305</t>
  </si>
  <si>
    <t>148310</t>
  </si>
  <si>
    <t>148315</t>
  </si>
  <si>
    <t>148320</t>
  </si>
  <si>
    <t>148325</t>
  </si>
  <si>
    <t>1485</t>
  </si>
  <si>
    <t>CARTERA DE CRÉDITO EDUCATIVO VENCIDA</t>
  </si>
  <si>
    <t>148505</t>
  </si>
  <si>
    <t>148510</t>
  </si>
  <si>
    <t>148515</t>
  </si>
  <si>
    <t>148520</t>
  </si>
  <si>
    <t>148525</t>
  </si>
  <si>
    <t>1487</t>
  </si>
  <si>
    <t>CARTERA DE CRÉDITO EDUCATIVO REFINANCIADA VENCIDA</t>
  </si>
  <si>
    <t>148705</t>
  </si>
  <si>
    <t>De 1 A 30Dfas</t>
  </si>
  <si>
    <t>148710</t>
  </si>
  <si>
    <t>148715</t>
  </si>
  <si>
    <t>148720</t>
  </si>
  <si>
    <t>148725</t>
  </si>
  <si>
    <t>1489</t>
  </si>
  <si>
    <t>CARTERA DE CRÉDITO EDUCATIVO REESTRUCTURADA VENCIDA</t>
  </si>
  <si>
    <t>148905</t>
  </si>
  <si>
    <t>148910</t>
  </si>
  <si>
    <t>148915</t>
  </si>
  <si>
    <t>148920</t>
  </si>
  <si>
    <t>148925</t>
  </si>
  <si>
    <t>1499</t>
  </si>
  <si>
    <t>(PROVISIONES  PARA CRÉDITOS INCOBRABLES)</t>
  </si>
  <si>
    <t>149905</t>
  </si>
  <si>
    <t>(CARTERA DE CRÉDITO PRODUCTIVO)</t>
  </si>
  <si>
    <t>149910</t>
  </si>
  <si>
    <t>(CARTERA DE CRÉDITODE CONSUMO)</t>
  </si>
  <si>
    <t>149915</t>
  </si>
  <si>
    <t>(Cartera De Crédito Inmobiliario)</t>
  </si>
  <si>
    <t>149920</t>
  </si>
  <si>
    <t>(Cartera De Microcréditos)</t>
  </si>
  <si>
    <t>149940</t>
  </si>
  <si>
    <t>(CARTERA DE CRÉDITO DE VIVIENDA DE INTERÉS SOCIAL Y PÚBLICO)</t>
  </si>
  <si>
    <t>149945</t>
  </si>
  <si>
    <t>(Cartera De Créditos Relinanciada)</t>
  </si>
  <si>
    <t>149950</t>
  </si>
  <si>
    <t>(Cartera De Créditos Reestructurada)</t>
  </si>
  <si>
    <t>149955</t>
  </si>
  <si>
    <t>(Cartera De Créditos Educativo)</t>
  </si>
  <si>
    <t>149980</t>
  </si>
  <si>
    <t>(Provisión Genérica Por Tecnología Crediticia)</t>
  </si>
  <si>
    <t>149985</t>
  </si>
  <si>
    <t>(Provisión   Anti Cíclica)</t>
  </si>
  <si>
    <t>149987</t>
  </si>
  <si>
    <t>(Provisiones  No Reversadas Por Requerimiento Normativo)</t>
  </si>
  <si>
    <t>149989</t>
  </si>
  <si>
    <t>(Provisión Genérica Voluntaria)</t>
  </si>
  <si>
    <t>15</t>
  </si>
  <si>
    <t>DEUDORES  POR ACEPTACIÓN</t>
  </si>
  <si>
    <t>1501</t>
  </si>
  <si>
    <t>DENTRO DEL PLAZO</t>
  </si>
  <si>
    <t>150105</t>
  </si>
  <si>
    <t>1502</t>
  </si>
  <si>
    <t>DESPUÉS DEL PLAZO</t>
  </si>
  <si>
    <t>150205</t>
  </si>
  <si>
    <t>16</t>
  </si>
  <si>
    <t>CUENTAS POR COBRAR</t>
  </si>
  <si>
    <t>1601</t>
  </si>
  <si>
    <t>INTERESES POR COBRAR DE OPERACIONES  INTERFINANCIERAS</t>
  </si>
  <si>
    <t>160105</t>
  </si>
  <si>
    <t>INTERFINANCIERAS  VENDIDAS</t>
  </si>
  <si>
    <t>160110</t>
  </si>
  <si>
    <t>OPERACIONES  DE REPORTO CON INSTITUCIONES FINANCIERAS</t>
  </si>
  <si>
    <t>1602</t>
  </si>
  <si>
    <t>INTERESES POR COBRAR INVERSIONES</t>
  </si>
  <si>
    <t>160205</t>
  </si>
  <si>
    <t>A VALOR RAZONABLE CON CAMBIOS EN EL ESTADO DE RESULTADOS</t>
  </si>
  <si>
    <t>160210</t>
  </si>
  <si>
    <t>DISPONIBLES PARA LA VENTA</t>
  </si>
  <si>
    <t>16021005</t>
  </si>
  <si>
    <t>Disponible para la venta</t>
  </si>
  <si>
    <t>16021010</t>
  </si>
  <si>
    <t>Disponible para la venta Sector Publico</t>
  </si>
  <si>
    <t>160215</t>
  </si>
  <si>
    <t>MANTENIDAS HASTA EL VENCIMIENTO</t>
  </si>
  <si>
    <t>16021505</t>
  </si>
  <si>
    <t>Mantenidas Hasta El Vencimiento</t>
  </si>
  <si>
    <t>16021510</t>
  </si>
  <si>
    <t>Mantenidas hasta el vencimiento Sector Publico</t>
  </si>
  <si>
    <t>160220</t>
  </si>
  <si>
    <t>DE DISPONIBILIDAD  RESTRINGIDA</t>
  </si>
  <si>
    <t>1603</t>
  </si>
  <si>
    <t>INTERESES POR COBRAR DE CARTERA DE CRÉDITOS</t>
  </si>
  <si>
    <t>160305</t>
  </si>
  <si>
    <t>CARTERA DE CRÉDITO PRODUCTIVO</t>
  </si>
  <si>
    <t>160310</t>
  </si>
  <si>
    <t>CARTERA DE CRÉDITOS DE CONSUMO</t>
  </si>
  <si>
    <t>160315</t>
  </si>
  <si>
    <t>Cartera De Crédito Inmobiliario</t>
  </si>
  <si>
    <t>160320</t>
  </si>
  <si>
    <t>Cartera De Microcrédito</t>
  </si>
  <si>
    <t>160340</t>
  </si>
  <si>
    <t>CARTERA DE CRÉDITO DE VIVIENDA DE INTERÉS SOCIAL Y PÚBLICO</t>
  </si>
  <si>
    <t>160341</t>
  </si>
  <si>
    <t>Cartera De Crédito Educativo</t>
  </si>
  <si>
    <t>160345</t>
  </si>
  <si>
    <t>Cartera De Créditos Refinanciada</t>
  </si>
  <si>
    <t>160350</t>
  </si>
  <si>
    <t>Cartera De Créditos Reestructurada</t>
  </si>
  <si>
    <t>1604</t>
  </si>
  <si>
    <t>OTROS INTERESES POR COBRAR</t>
  </si>
  <si>
    <t>1605</t>
  </si>
  <si>
    <t>COMISIONES  POR COBRAR</t>
  </si>
  <si>
    <t>160505</t>
  </si>
  <si>
    <t>160510</t>
  </si>
  <si>
    <t>DEUDORES POR ACEPTACIÓN</t>
  </si>
  <si>
    <t>160515</t>
  </si>
  <si>
    <t>OPERACIONES  CONTINGENTES</t>
  </si>
  <si>
    <t>160590</t>
  </si>
  <si>
    <t>OTRAS</t>
  </si>
  <si>
    <t>1606</t>
  </si>
  <si>
    <t>RENDIMIENTOS POR COBRAR DE FIDEICOMISOS  MERCANTILES</t>
  </si>
  <si>
    <t>1609</t>
  </si>
  <si>
    <t>GARANTLAS PAGADAS PENDIENTES DE RECUPERACIÓN</t>
  </si>
  <si>
    <t>160905</t>
  </si>
  <si>
    <t>CRÉDITOS PRODUCTIVOS</t>
  </si>
  <si>
    <t>160910</t>
  </si>
  <si>
    <t>MICROCRÉDITOS</t>
  </si>
  <si>
    <t>160990</t>
  </si>
  <si>
    <t>CONTINGENTES</t>
  </si>
  <si>
    <t>1611</t>
  </si>
  <si>
    <t>ANTICIPO PARA ADQUISICIÓN DE ACCIONES</t>
  </si>
  <si>
    <t>1612</t>
  </si>
  <si>
    <t>INVERSIONES VENCIDAS</t>
  </si>
  <si>
    <t>1614</t>
  </si>
  <si>
    <t>PAGOS POR CUENTA DE SOCIOS</t>
  </si>
  <si>
    <t>161405</t>
  </si>
  <si>
    <t>INTERESES</t>
  </si>
  <si>
    <t>161410</t>
  </si>
  <si>
    <t>COMISIONES</t>
  </si>
  <si>
    <t>161415</t>
  </si>
  <si>
    <t>GASTOS POR OPERACIONES CONTINGENTES</t>
  </si>
  <si>
    <t>161420</t>
  </si>
  <si>
    <t>SEGUROS</t>
  </si>
  <si>
    <t>161425</t>
  </si>
  <si>
    <t>IMPUESTOS</t>
  </si>
  <si>
    <t>16142501</t>
  </si>
  <si>
    <t>Contirbucion Solca TC</t>
  </si>
  <si>
    <t>16142502</t>
  </si>
  <si>
    <t>IVA Costos Operativos TC</t>
  </si>
  <si>
    <t>16142503</t>
  </si>
  <si>
    <t>IVA Servicios Digitales TC</t>
  </si>
  <si>
    <t>16142504</t>
  </si>
  <si>
    <t>ISD TC</t>
  </si>
  <si>
    <t>161430</t>
  </si>
  <si>
    <t>GASTOS JUDICIALES</t>
  </si>
  <si>
    <t>161490</t>
  </si>
  <si>
    <t>16149005</t>
  </si>
  <si>
    <t>Otros(Money Gram)</t>
  </si>
  <si>
    <t>1615</t>
  </si>
  <si>
    <t>INTERESES REESTRUCTURADOS  POR COBRAR</t>
  </si>
  <si>
    <t>161505</t>
  </si>
  <si>
    <t>INTERESES DE CARTERA DE CRÉDITO PRODUCTIVO</t>
  </si>
  <si>
    <t>161510</t>
  </si>
  <si>
    <t>INTERESES DE CARTERA DE CRÉDITO DE CONSUMO</t>
  </si>
  <si>
    <t>161515</t>
  </si>
  <si>
    <t>INTERESES DE CARTERA DE CRÉDITO INMOBILIARIO</t>
  </si>
  <si>
    <t>161520</t>
  </si>
  <si>
    <t>INTERESES DE CARTERA DE MICROCRÉDITO</t>
  </si>
  <si>
    <t>161540</t>
  </si>
  <si>
    <t>INTERESES DE CARTERA DE CRÉDITO DE VIVIENDA DE INTERÉS SOCIAL Y PÚBLICO</t>
  </si>
  <si>
    <t>161545</t>
  </si>
  <si>
    <t>INTERESES DE CARTERA DE CRÉDITO EDUCATIVO</t>
  </si>
  <si>
    <t>1617</t>
  </si>
  <si>
    <t>SUBSIDIOS POR COBRAR</t>
  </si>
  <si>
    <t>1619</t>
  </si>
  <si>
    <t>CUENTAS POR COBRAR POR CARTERA DE VIVIENDA VENDIDA AL FIDEICOMISO DE TITULARIZACIÓN</t>
  </si>
  <si>
    <t>1690</t>
  </si>
  <si>
    <t>CUENTAS POR COBRAR VARIAS</t>
  </si>
  <si>
    <t>169005</t>
  </si>
  <si>
    <t>ANTICIPOS AL PERSONAL</t>
  </si>
  <si>
    <t>16900505</t>
  </si>
  <si>
    <t>Anticipos Al Personal</t>
  </si>
  <si>
    <t>169010</t>
  </si>
  <si>
    <t>PRÉSTAMOS DE FONDO DE RESERVA</t>
  </si>
  <si>
    <t>169015</t>
  </si>
  <si>
    <t>CHEQUES PROTESTADOS Y RECHAZADOS</t>
  </si>
  <si>
    <t>16901505</t>
  </si>
  <si>
    <t>Cheques Protestados Y Rechazados</t>
  </si>
  <si>
    <t>169020</t>
  </si>
  <si>
    <t>ARRENDAMIENTOS</t>
  </si>
  <si>
    <t>169025</t>
  </si>
  <si>
    <t>ESTABLECIMIENTOS AFILIADOS</t>
  </si>
  <si>
    <t>16902501</t>
  </si>
  <si>
    <t>ESTABLECIMEINTOS AFILIADOS</t>
  </si>
  <si>
    <t>16902502</t>
  </si>
  <si>
    <t>CONTRACARGOS RECIBIDOS</t>
  </si>
  <si>
    <t>16902503</t>
  </si>
  <si>
    <t>N/DB ESTABLECIMIENTOS</t>
  </si>
  <si>
    <t>169030</t>
  </si>
  <si>
    <t>POR VENTA DE BIENES Y ACCIONES</t>
  </si>
  <si>
    <t>169035</t>
  </si>
  <si>
    <t>JUICIOS EJECUTIVOS EN PROCESO</t>
  </si>
  <si>
    <t>169040</t>
  </si>
  <si>
    <t>EMISIÓN Y RENOVACIÓN DE TARTETAS DE CRÉDITO</t>
  </si>
  <si>
    <t>16904001</t>
  </si>
  <si>
    <t>EMISION TC</t>
  </si>
  <si>
    <t>169090</t>
  </si>
  <si>
    <t>16909001</t>
  </si>
  <si>
    <t>Tarjetas de Credito</t>
  </si>
  <si>
    <t>16909002</t>
  </si>
  <si>
    <t>Emision Certificados TC</t>
  </si>
  <si>
    <t>16909003</t>
  </si>
  <si>
    <t>Emision Estados Cuenta TC</t>
  </si>
  <si>
    <t>16909004</t>
  </si>
  <si>
    <t>Consumos Internacioanles &gt; $ 100</t>
  </si>
  <si>
    <t>16909005</t>
  </si>
  <si>
    <t>Costo Consumos Gasolineras Nacional</t>
  </si>
  <si>
    <t>16909006</t>
  </si>
  <si>
    <t>Costo Avances efectivo</t>
  </si>
  <si>
    <t>16909007</t>
  </si>
  <si>
    <t>Costo ATMs Nacionales</t>
  </si>
  <si>
    <t>16909008</t>
  </si>
  <si>
    <t>Costo ATMS Internacionales</t>
  </si>
  <si>
    <t>16909009</t>
  </si>
  <si>
    <t>Cosulta Saldos ATM Nacionales</t>
  </si>
  <si>
    <t>16909010</t>
  </si>
  <si>
    <t>Consulta Saldos ATM Internacional</t>
  </si>
  <si>
    <t>16909011</t>
  </si>
  <si>
    <t>Seguro Desgravamen TC</t>
  </si>
  <si>
    <t>16909015</t>
  </si>
  <si>
    <t>Empleados Coopacs</t>
  </si>
  <si>
    <t>16909025</t>
  </si>
  <si>
    <t>Cajero Automático</t>
  </si>
  <si>
    <t>16909030</t>
  </si>
  <si>
    <t>16909045</t>
  </si>
  <si>
    <t>Otras (Directivos)</t>
  </si>
  <si>
    <t>16909086</t>
  </si>
  <si>
    <t>Otras (Moneygram)</t>
  </si>
  <si>
    <t>16909087</t>
  </si>
  <si>
    <t>Otras (Mantenimiento Tarjeta Debito B Au</t>
  </si>
  <si>
    <t>16909088</t>
  </si>
  <si>
    <t>Otras (Bono Desarrollo Humano)</t>
  </si>
  <si>
    <t>16909089</t>
  </si>
  <si>
    <t>Otras (Financoop)</t>
  </si>
  <si>
    <t>16909090</t>
  </si>
  <si>
    <t>Otras (Bono Rapipagos)</t>
  </si>
  <si>
    <t>16909091</t>
  </si>
  <si>
    <t>Otras (Giros Rtc)</t>
  </si>
  <si>
    <t>16909092</t>
  </si>
  <si>
    <t>Otras (Giros Ria)</t>
  </si>
  <si>
    <t>16909094</t>
  </si>
  <si>
    <t>Otras (Giros Servipagos)</t>
  </si>
  <si>
    <t>16909095</t>
  </si>
  <si>
    <t>Otras (Delgado Travel)</t>
  </si>
  <si>
    <t>16909096</t>
  </si>
  <si>
    <t>Facilito</t>
  </si>
  <si>
    <t>16909098</t>
  </si>
  <si>
    <t>Rubro por cobrar refinanciamiento</t>
  </si>
  <si>
    <t>16909099</t>
  </si>
  <si>
    <t>1699</t>
  </si>
  <si>
    <t>(PROVISIÓN PARA CUENTAS POR COBRAR)</t>
  </si>
  <si>
    <t>169905</t>
  </si>
  <si>
    <t>(PROVISIÓN PARA INTERESES Y COMISIONES POR COBRAR)</t>
  </si>
  <si>
    <t>16990505</t>
  </si>
  <si>
    <t>(Provision para intereses y comisiones por cobrar)</t>
  </si>
  <si>
    <t>169910</t>
  </si>
  <si>
    <t>(PROVISIÓN PARA OTRAS CUENTAS POR COBRAR)</t>
  </si>
  <si>
    <t>16991005</t>
  </si>
  <si>
    <t>(Provisión Para Otras Cuentas Por Cobrar</t>
  </si>
  <si>
    <t>169915</t>
  </si>
  <si>
    <t>(PROVISIONES PARA GARANTLAS PAGADAS)</t>
  </si>
  <si>
    <t>17</t>
  </si>
  <si>
    <t>BIENES REALIZABLES, ADJUDICADOS POR PAGO, DE ARRENDAMIENTO MERCANTIL Y NO UTILIZADOS POR LA INSTITUCION</t>
  </si>
  <si>
    <t>1702</t>
  </si>
  <si>
    <t>BIENES ADJUDICADOS  POR PAGO</t>
  </si>
  <si>
    <t>170205</t>
  </si>
  <si>
    <t>TERRENOS</t>
  </si>
  <si>
    <t>17020505</t>
  </si>
  <si>
    <t>Terrenos</t>
  </si>
  <si>
    <t>170210</t>
  </si>
  <si>
    <t>EDIFICIOS Y OTROS LOCALES</t>
  </si>
  <si>
    <t>17021005</t>
  </si>
  <si>
    <t>Edificios Y Otros Locales</t>
  </si>
  <si>
    <t>170215</t>
  </si>
  <si>
    <t>MOBILIARIO, MAQUINARIA Y EQUIPO</t>
  </si>
  <si>
    <t>170220</t>
  </si>
  <si>
    <t>Unidades de Transporte</t>
  </si>
  <si>
    <t>170225</t>
  </si>
  <si>
    <t>DERECHOS FIDUCIARIOS</t>
  </si>
  <si>
    <t>170230</t>
  </si>
  <si>
    <t>OTROS TITULOS VALORES</t>
  </si>
  <si>
    <t>170235</t>
  </si>
  <si>
    <t>MERCADERFAS</t>
  </si>
  <si>
    <t>170250</t>
  </si>
  <si>
    <t>170290</t>
  </si>
  <si>
    <t>1705</t>
  </si>
  <si>
    <t>BIENES ARRENDADOS</t>
  </si>
  <si>
    <t>170505</t>
  </si>
  <si>
    <t>INMUEBLES</t>
  </si>
  <si>
    <t>170510</t>
  </si>
  <si>
    <t>MUEBLES, ENSERES Y EQUIPOS DE OFICINA</t>
  </si>
  <si>
    <t>170515</t>
  </si>
  <si>
    <t>EQUIPOS DE COMPUTACIÓN</t>
  </si>
  <si>
    <t>170520</t>
  </si>
  <si>
    <t>UNIDADES DE TRANSPORTE</t>
  </si>
  <si>
    <t>170590</t>
  </si>
  <si>
    <t>170599</t>
  </si>
  <si>
    <t>(DEPRECIACIÓN DE BIENES ARRENDADOS)</t>
  </si>
  <si>
    <t>1706</t>
  </si>
  <si>
    <t>BIENES NO UTILIZADOS POR LA INSTITUCIÓN</t>
  </si>
  <si>
    <t>170605</t>
  </si>
  <si>
    <t>17060505</t>
  </si>
  <si>
    <t>Terrenos (No Utilizados Por La Entidad)</t>
  </si>
  <si>
    <t>170610</t>
  </si>
  <si>
    <t>EDIFICIOS</t>
  </si>
  <si>
    <t>17061005</t>
  </si>
  <si>
    <t>Edificios(No Ulitizados Por La Entidad)</t>
  </si>
  <si>
    <t>170615</t>
  </si>
  <si>
    <t>OTROS LOCALES</t>
  </si>
  <si>
    <t>170620</t>
  </si>
  <si>
    <t>REMODELACLONES EN CURSO</t>
  </si>
  <si>
    <t>170690</t>
  </si>
  <si>
    <t>170699</t>
  </si>
  <si>
    <t>(DEPRECIACIÓN DE BIENES NO UTILIZADOS POR LA INSTITUCIÓN)</t>
  </si>
  <si>
    <t>17069905</t>
  </si>
  <si>
    <t>(Depreciación De Bienes No Utilizados Po</t>
  </si>
  <si>
    <t>1799</t>
  </si>
  <si>
    <t>(PROVISIÓN PARA BIENES REALIZABLES, ADJUDICADOS POR PAGO Y RECUPERADOS)</t>
  </si>
  <si>
    <t>179910</t>
  </si>
  <si>
    <t>(PROVISIÓN PARA BIENES ADJUDICADOS)</t>
  </si>
  <si>
    <t>17991005</t>
  </si>
  <si>
    <t>(Provisión Para Bienes Adjudicados)</t>
  </si>
  <si>
    <t>179915</t>
  </si>
  <si>
    <t>(PROVISIÓN POR DETERIORO PARA BIENES NO UTILIZADOS POR LA INSTITUCIÓN)</t>
  </si>
  <si>
    <t>18</t>
  </si>
  <si>
    <t>PROPIEDADES Y EQUIPO</t>
  </si>
  <si>
    <t>1801</t>
  </si>
  <si>
    <t>180105</t>
  </si>
  <si>
    <t>18010505</t>
  </si>
  <si>
    <t>Terrenos(Utilizado Por La Entidad)</t>
  </si>
  <si>
    <t>1802</t>
  </si>
  <si>
    <t>180205</t>
  </si>
  <si>
    <t>18020505</t>
  </si>
  <si>
    <t>Edificios(Utilizados Por La Entidad)</t>
  </si>
  <si>
    <t>1803</t>
  </si>
  <si>
    <t>CONSTRUCCIONES  Y REMODELACIONES  EN CURSO</t>
  </si>
  <si>
    <t>1804</t>
  </si>
  <si>
    <t>1805</t>
  </si>
  <si>
    <t>180505</t>
  </si>
  <si>
    <t>MUEBLES ENSERES Y EQUIPOS DE OFICINA</t>
  </si>
  <si>
    <t>18050505</t>
  </si>
  <si>
    <t>Mb..Ens.Eq. Ofic(Muebles Oficina)</t>
  </si>
  <si>
    <t>18050510</t>
  </si>
  <si>
    <t>Mb.Ens. Eq. Of.(Equipo Oficina)</t>
  </si>
  <si>
    <t>18050515</t>
  </si>
  <si>
    <t>Mb.Ens. Eq.Ofic.(Enseres Oficina)</t>
  </si>
  <si>
    <t>18050525</t>
  </si>
  <si>
    <t>Muebles De  Oficina  Tot Depreciados</t>
  </si>
  <si>
    <t>18050530</t>
  </si>
  <si>
    <t>Equipos De Oficina  Tot Depreciados</t>
  </si>
  <si>
    <t>18050535</t>
  </si>
  <si>
    <t>Enseres De Oficina Tot Depreciados</t>
  </si>
  <si>
    <t>180525</t>
  </si>
  <si>
    <t>Equipos De Computación</t>
  </si>
  <si>
    <t>1806</t>
  </si>
  <si>
    <t>180605</t>
  </si>
  <si>
    <t>18060505</t>
  </si>
  <si>
    <t>18060515</t>
  </si>
  <si>
    <t>Equipo De Computacion Tot Depreciados</t>
  </si>
  <si>
    <t>1807</t>
  </si>
  <si>
    <t>180705</t>
  </si>
  <si>
    <t>18070505</t>
  </si>
  <si>
    <t>Unidades De Transporte</t>
  </si>
  <si>
    <t>18070515</t>
  </si>
  <si>
    <t>Unidad De Transporte Tot Depreciados</t>
  </si>
  <si>
    <t>1808</t>
  </si>
  <si>
    <t>EQUIPOS DE CONSTRUCCIÓN</t>
  </si>
  <si>
    <t>1890</t>
  </si>
  <si>
    <t>189005</t>
  </si>
  <si>
    <t>18900505</t>
  </si>
  <si>
    <t>Otros(Biblioteca)</t>
  </si>
  <si>
    <t>1899</t>
  </si>
  <si>
    <t>(DEPRECIACIÓN ACUMULADA)</t>
  </si>
  <si>
    <t>189905</t>
  </si>
  <si>
    <t>(EDIFICIOS)</t>
  </si>
  <si>
    <t>18990505</t>
  </si>
  <si>
    <t>(Edificios)</t>
  </si>
  <si>
    <t>189910</t>
  </si>
  <si>
    <t>(OTROS LOCALES)</t>
  </si>
  <si>
    <t>189915</t>
  </si>
  <si>
    <t>(MUEBLES, ENSERES Y EQUIPOS DE OFICINA)</t>
  </si>
  <si>
    <t>18991505</t>
  </si>
  <si>
    <t>(Muebles Enseres Y Equipos De Oficina)(E</t>
  </si>
  <si>
    <t>18991510</t>
  </si>
  <si>
    <t>(Muebles Enseres Y Equipos De Oficina)(M</t>
  </si>
  <si>
    <t>18991515</t>
  </si>
  <si>
    <t>189920</t>
  </si>
  <si>
    <t>(EQUIPOS DE COMPUTACIÓN)</t>
  </si>
  <si>
    <t>18992005</t>
  </si>
  <si>
    <t>(Equipos De Computación)</t>
  </si>
  <si>
    <t>189925</t>
  </si>
  <si>
    <t>(UNIDADES DE TRANSPORTE)</t>
  </si>
  <si>
    <t>18992505</t>
  </si>
  <si>
    <t>(Unidades De Transporte)</t>
  </si>
  <si>
    <t>189930</t>
  </si>
  <si>
    <t>(EQUIPOS DE CONSTRUCCIÓN)</t>
  </si>
  <si>
    <t>189940</t>
  </si>
  <si>
    <t>(OTROS)</t>
  </si>
  <si>
    <t>19</t>
  </si>
  <si>
    <t>1901</t>
  </si>
  <si>
    <t>INVERSIONES EN ACCIONES Y PARTICIPACIONES</t>
  </si>
  <si>
    <t>190105</t>
  </si>
  <si>
    <t>EN SUBSIDIARIAS Y AFILIADAS</t>
  </si>
  <si>
    <t>190110</t>
  </si>
  <si>
    <t>EN OTRAS INSTITUCIONES FINANCIERAS</t>
  </si>
  <si>
    <t>190115</t>
  </si>
  <si>
    <t>EN COMPAÑÍAS</t>
  </si>
  <si>
    <t>190120</t>
  </si>
  <si>
    <t>EN COMPAÑÍAS DE SERVICIOS AUXILIARES DEL SISTEMA FINANCIERO</t>
  </si>
  <si>
    <t>190125</t>
  </si>
  <si>
    <t>EN OTROS ORGANISMOS DE INTEGRACIÓN COOPERATIVA</t>
  </si>
  <si>
    <t>19012505</t>
  </si>
  <si>
    <t>En Otros Organismos De Integración Coope</t>
  </si>
  <si>
    <t>19012515</t>
  </si>
  <si>
    <t>En Otros Organismos De Integrac Cooperat</t>
  </si>
  <si>
    <t>19012525</t>
  </si>
  <si>
    <t>En Otros Organismos Integrac. Cooperat(S</t>
  </si>
  <si>
    <t>19012540</t>
  </si>
  <si>
    <t>En Otros Organismos Integrac. Cooperat(F</t>
  </si>
  <si>
    <t>19012545</t>
  </si>
  <si>
    <t>En Otros Organis Integrac. Coop.(Ucacsur</t>
  </si>
  <si>
    <t>19012550</t>
  </si>
  <si>
    <t>En Otros Organism.De Integ.Cadecol</t>
  </si>
  <si>
    <t>190130</t>
  </si>
  <si>
    <t>INVERSIONES NO FINANCIERAS</t>
  </si>
  <si>
    <t>1902</t>
  </si>
  <si>
    <t>190205</t>
  </si>
  <si>
    <t>19020505</t>
  </si>
  <si>
    <t>Inversiòn por garantìa de Fideicomiso</t>
  </si>
  <si>
    <t>190210</t>
  </si>
  <si>
    <t>CARTERA DE CRÉDITOS POR VENCER</t>
  </si>
  <si>
    <t>190215</t>
  </si>
  <si>
    <t>CARTERA DE CRÉDITOS REFINANCIADA  POR VENCER</t>
  </si>
  <si>
    <t>190220</t>
  </si>
  <si>
    <t>CARTERA DE CRÉDITOS REESTRUCTURADA  POR VENCER</t>
  </si>
  <si>
    <t>190221</t>
  </si>
  <si>
    <t>CARTERA DE CRÉDITOS QUE NO DEVENGA INTERESES</t>
  </si>
  <si>
    <t>190225</t>
  </si>
  <si>
    <t>CARTERA DE CRÉDITOS REFINANCIADA QUE NO DEVENGA INTERESES</t>
  </si>
  <si>
    <t>190226</t>
  </si>
  <si>
    <t>CARTERA DE CRÉDITOS REESTRUCTURADA QUE NO DEVENGA INTERESES</t>
  </si>
  <si>
    <t>190230</t>
  </si>
  <si>
    <t>CARTERA DE CRÉDITOS VENCIDA</t>
  </si>
  <si>
    <t>190231</t>
  </si>
  <si>
    <t>CARTERA DE CRÉDITOS REFINANCIADA VENCIDA</t>
  </si>
  <si>
    <t>190235</t>
  </si>
  <si>
    <t>CARTERA DE CRÉDITOS REESTRUCTURADA VENCIDA</t>
  </si>
  <si>
    <t>190240</t>
  </si>
  <si>
    <t>190245</t>
  </si>
  <si>
    <t>190255</t>
  </si>
  <si>
    <t>190265</t>
  </si>
  <si>
    <t>190270</t>
  </si>
  <si>
    <t>190275</t>
  </si>
  <si>
    <t>190280</t>
  </si>
  <si>
    <t>190285</t>
  </si>
  <si>
    <t>FONDOS  DISPONIBLES</t>
  </si>
  <si>
    <t>190286</t>
  </si>
  <si>
    <t>FONDOS DE LIQUIDEZ</t>
  </si>
  <si>
    <t>19028605</t>
  </si>
  <si>
    <t>Fdo De Liquidez</t>
  </si>
  <si>
    <t>19028610</t>
  </si>
  <si>
    <t>Rendimiento de Fondo de Liquidez</t>
  </si>
  <si>
    <t>1904</t>
  </si>
  <si>
    <t>GASTOS  Y PAGOS ANTICIPADOS</t>
  </si>
  <si>
    <t>190405</t>
  </si>
  <si>
    <t>190410</t>
  </si>
  <si>
    <t>ANTICIPOS A TERCEROS</t>
  </si>
  <si>
    <t>19041005</t>
  </si>
  <si>
    <t>Anticipos A Terceros</t>
  </si>
  <si>
    <t>190490</t>
  </si>
  <si>
    <t>19049005</t>
  </si>
  <si>
    <t>Otros(Seguros)</t>
  </si>
  <si>
    <t>19049010</t>
  </si>
  <si>
    <t>Primas por cartera comprada</t>
  </si>
  <si>
    <t>190499</t>
  </si>
  <si>
    <t>(AMORTIZACIÓN DE GASTOS ANTICIPADOS)</t>
  </si>
  <si>
    <t>1905</t>
  </si>
  <si>
    <t>GASTOS  DIFERIDOS</t>
  </si>
  <si>
    <t>190505</t>
  </si>
  <si>
    <t>GASTOS DE CONSTITUCIÓN Y ORGANIZACIÓN</t>
  </si>
  <si>
    <t>190510</t>
  </si>
  <si>
    <t>GASTOS  DE INSTALACIÓN</t>
  </si>
  <si>
    <t>190515</t>
  </si>
  <si>
    <t>ESTUDIOS</t>
  </si>
  <si>
    <t>190520</t>
  </si>
  <si>
    <t>PROGRAMAS DE COMPUTACIÓN</t>
  </si>
  <si>
    <t>190525</t>
  </si>
  <si>
    <t>GASTOS  DE ADECUACIÓN</t>
  </si>
  <si>
    <t>190530</t>
  </si>
  <si>
    <t>PLUSVALIAA  MERCANTIL</t>
  </si>
  <si>
    <t>190590</t>
  </si>
  <si>
    <t>190599</t>
  </si>
  <si>
    <t>(AMORTIZACIÓN ACUMULADA GASTOS DIFERIDOS)</t>
  </si>
  <si>
    <t>19059910</t>
  </si>
  <si>
    <t>Instalacion</t>
  </si>
  <si>
    <t>19059915</t>
  </si>
  <si>
    <t>Estudios</t>
  </si>
  <si>
    <t>19059920</t>
  </si>
  <si>
    <t>Computacion</t>
  </si>
  <si>
    <t>19059925</t>
  </si>
  <si>
    <t>Adecuacion</t>
  </si>
  <si>
    <t>1906</t>
  </si>
  <si>
    <t>MATERIALES,  MERCADERFAS  E INSUMOS</t>
  </si>
  <si>
    <t>190610</t>
  </si>
  <si>
    <t>MERCADERÍAS DE COOPERATIVAS</t>
  </si>
  <si>
    <t>190615</t>
  </si>
  <si>
    <t>PROVEEDURÍA</t>
  </si>
  <si>
    <t>19061505</t>
  </si>
  <si>
    <t>Proveduría</t>
  </si>
  <si>
    <t>1908</t>
  </si>
  <si>
    <t>TRANSFERENCIAS INTEMAS</t>
  </si>
  <si>
    <t>190805</t>
  </si>
  <si>
    <t>TRANSFERENCIAS INTERNAS</t>
  </si>
  <si>
    <t>19080505</t>
  </si>
  <si>
    <t>Transferencias Internas (Matriz)</t>
  </si>
  <si>
    <t>19080510</t>
  </si>
  <si>
    <t>Transfer Internas(Machala)</t>
  </si>
  <si>
    <t>19080515</t>
  </si>
  <si>
    <t>Transfer Internas(Huaquillas)</t>
  </si>
  <si>
    <t>19080520</t>
  </si>
  <si>
    <t>Transferencias Internas(Pasaje)</t>
  </si>
  <si>
    <t>19080525</t>
  </si>
  <si>
    <t>Transf. Internas El Guabo</t>
  </si>
  <si>
    <t>19080530</t>
  </si>
  <si>
    <t>Transf. Internas Arenillas</t>
  </si>
  <si>
    <t>19080535</t>
  </si>
  <si>
    <t>Transferencias Internas (Piñas)</t>
  </si>
  <si>
    <t>19080540</t>
  </si>
  <si>
    <t>Transferencias Internas Naranjal</t>
  </si>
  <si>
    <t>19080545</t>
  </si>
  <si>
    <t>Transferencias Internas Milagro</t>
  </si>
  <si>
    <t>19080550</t>
  </si>
  <si>
    <t>Transferencias Internas Ponce Enriquez</t>
  </si>
  <si>
    <t>19080555</t>
  </si>
  <si>
    <t>Transferencias Internas Punto Alamor</t>
  </si>
  <si>
    <t>19080560</t>
  </si>
  <si>
    <t>Transferencias Internas Punto Zaruma</t>
  </si>
  <si>
    <t>19080565</t>
  </si>
  <si>
    <t>Transferencias Internas Machala Sector S</t>
  </si>
  <si>
    <t>19080570</t>
  </si>
  <si>
    <t>Transf Int. Vent. Coop. Transp. Mach</t>
  </si>
  <si>
    <t>19080575</t>
  </si>
  <si>
    <t>Transf Int. Terminal Machala</t>
  </si>
  <si>
    <t>19080580</t>
  </si>
  <si>
    <t>Transf Int. Tarjetas de Credito</t>
  </si>
  <si>
    <t>19080585</t>
  </si>
  <si>
    <t>Transf Int. Cuenca</t>
  </si>
  <si>
    <t>1909</t>
  </si>
  <si>
    <t>DERECHOS FIDUCIARIOS RECIBIDOS POR RESOLUCIÓN DEL SECTO POPULAR FINANCIERO Y SOLIDARIO</t>
  </si>
  <si>
    <t>190905</t>
  </si>
  <si>
    <t>DE ACTIVOS DE INSTITUCIONES FINANCIERAS INVIABLES</t>
  </si>
  <si>
    <t>190910</t>
  </si>
  <si>
    <t>DE RECURSOS PROVENIENTES DE LA COSEDE</t>
  </si>
  <si>
    <t>1990</t>
  </si>
  <si>
    <t>199005</t>
  </si>
  <si>
    <t>IMPUESTO AL VALOR AGREGADO - IVA</t>
  </si>
  <si>
    <t>19900505</t>
  </si>
  <si>
    <t>Retenciòn Imp. Al Valor Agregado Iva</t>
  </si>
  <si>
    <t>199010</t>
  </si>
  <si>
    <t>OTROS IMPUESTOS</t>
  </si>
  <si>
    <t>19901005</t>
  </si>
  <si>
    <t>Anticipo De Impuesto A La Renta</t>
  </si>
  <si>
    <t>199015</t>
  </si>
  <si>
    <t>DEPÓSITOS EN GARANTÍA Y PARA IMPORTACIONES</t>
  </si>
  <si>
    <t>19901505</t>
  </si>
  <si>
    <t>Depósitos En Garantía Y Para Importacion</t>
  </si>
  <si>
    <t>199025</t>
  </si>
  <si>
    <t>FALTANTES DE CAJA</t>
  </si>
  <si>
    <t>19902505</t>
  </si>
  <si>
    <t>Faltantes De Caja</t>
  </si>
  <si>
    <t>199090</t>
  </si>
  <si>
    <t>VARIAS</t>
  </si>
  <si>
    <t>19909005</t>
  </si>
  <si>
    <t>Cuentas por cobrar varias (Transitoria)</t>
  </si>
  <si>
    <t>19909010</t>
  </si>
  <si>
    <t>Retencion Imp. A La Renta)</t>
  </si>
  <si>
    <t>19909015</t>
  </si>
  <si>
    <t>Transistorias Inversiones</t>
  </si>
  <si>
    <t>19909020</t>
  </si>
  <si>
    <t>Transitoria (Spi)</t>
  </si>
  <si>
    <t>19909025</t>
  </si>
  <si>
    <t>Retencion en la Fuente del IVA 100%</t>
  </si>
  <si>
    <t>1999</t>
  </si>
  <si>
    <t>(PROVISIÓN PARA OTROS ACTIVOS IRRECUPERABLES)</t>
  </si>
  <si>
    <t>199905</t>
  </si>
  <si>
    <t>(PROVISIÓN PARA VALUACIÓN DE INVERSIONES EN ACCIONES Y PARTICIPACIONES)</t>
  </si>
  <si>
    <t>19990505</t>
  </si>
  <si>
    <t>(Provisión Para Valuación De Inversiones</t>
  </si>
  <si>
    <t>199910</t>
  </si>
  <si>
    <t>(PROVISIÓN PARA VALUACIÓN DE DERECHOS FIDUCIARIOS)</t>
  </si>
  <si>
    <t>199990</t>
  </si>
  <si>
    <t>(PROVISIÓN PARA OTROS ACTIVOS)</t>
  </si>
  <si>
    <t>19999005</t>
  </si>
  <si>
    <t>(Provisión Para Otros Activos)</t>
  </si>
  <si>
    <t>2</t>
  </si>
  <si>
    <t>21</t>
  </si>
  <si>
    <t>OBLTGACTONES CON EL PÚBLICO</t>
  </si>
  <si>
    <t>2101</t>
  </si>
  <si>
    <t>DEPÓSITOS A LA VISTA</t>
  </si>
  <si>
    <t>210105</t>
  </si>
  <si>
    <t>DEPÓSITOS MONETARIOS QUE GENERAN INTERESES</t>
  </si>
  <si>
    <t>210110</t>
  </si>
  <si>
    <t>DEPÓSITOS MONETARIOS QUE NO GENERAN INTERESES</t>
  </si>
  <si>
    <t>210115</t>
  </si>
  <si>
    <t>DEPÓSITOS MONETARIOS DE INSTITUCIONES FINANCIERAS</t>
  </si>
  <si>
    <t>210130</t>
  </si>
  <si>
    <t>CHEQUES CERTIFICADOS</t>
  </si>
  <si>
    <t>210131</t>
  </si>
  <si>
    <t>CHEQUES DE EMERGENCIA</t>
  </si>
  <si>
    <t>210135</t>
  </si>
  <si>
    <t>DEPÓSITOS DE AHORRO</t>
  </si>
  <si>
    <t>21013505</t>
  </si>
  <si>
    <t>Depósitos De Ahorro(Activas Ahorros)</t>
  </si>
  <si>
    <t>21013510</t>
  </si>
  <si>
    <t>Depósitos De Ahorro(Inmovilizadas Ahorro</t>
  </si>
  <si>
    <t>21013515</t>
  </si>
  <si>
    <t>Depósitos De Ahorro(Ahorro Activos Progr</t>
  </si>
  <si>
    <t>21013520</t>
  </si>
  <si>
    <t>Depósitos De Ahorro(Ahorro Progrupo)</t>
  </si>
  <si>
    <t>21013525</t>
  </si>
  <si>
    <t>Depósitos De Ahorro(Ahorro Miduvi)</t>
  </si>
  <si>
    <t>21013565</t>
  </si>
  <si>
    <t>Depositos De Ahorro(Fdo  Reserva)</t>
  </si>
  <si>
    <t>210140</t>
  </si>
  <si>
    <t>OTROS DEPÓSITOS</t>
  </si>
  <si>
    <t>21014005</t>
  </si>
  <si>
    <t>Otros Depósitos(Depósitos Activos)</t>
  </si>
  <si>
    <t>21014010</t>
  </si>
  <si>
    <t>Otros Depósitos(Depósitos Inmovilizados)</t>
  </si>
  <si>
    <t>21014015</t>
  </si>
  <si>
    <t>Fondos de Reserva (Depositos)</t>
  </si>
  <si>
    <t>210145</t>
  </si>
  <si>
    <t>FONDOS DE TARJETAHABIENTES</t>
  </si>
  <si>
    <t>210150</t>
  </si>
  <si>
    <t>DEPÓSITOS POR CONFIRMAR</t>
  </si>
  <si>
    <t>21015005</t>
  </si>
  <si>
    <t>Depósitos Por Confirmar(Ahorro )</t>
  </si>
  <si>
    <t>21015035</t>
  </si>
  <si>
    <t>Depósitos Por Confirmar(Deposito Normal)</t>
  </si>
  <si>
    <t>21015040</t>
  </si>
  <si>
    <t>Depósitos Por Confirmar(Cuenta Basica)</t>
  </si>
  <si>
    <t>210155</t>
  </si>
  <si>
    <t>DEPÓSITOS DE CUENTA BÁSICA</t>
  </si>
  <si>
    <t>21015505</t>
  </si>
  <si>
    <t>Cuenta Basica</t>
  </si>
  <si>
    <t>21015510</t>
  </si>
  <si>
    <t>Cuenta Basica (Inactivas)</t>
  </si>
  <si>
    <t>2102</t>
  </si>
  <si>
    <t>OPERACIONES DE REPORTO</t>
  </si>
  <si>
    <t>210205</t>
  </si>
  <si>
    <t>OPERACIONES DE REPORTO FINANCIERO</t>
  </si>
  <si>
    <t>210210</t>
  </si>
  <si>
    <t>OPERACIONES DE REPORTO POR CONFIRMAR</t>
  </si>
  <si>
    <t>210215</t>
  </si>
  <si>
    <t>OPERACIONES DE REPORTO BURSÁTIL</t>
  </si>
  <si>
    <t>2103</t>
  </si>
  <si>
    <t>DEPÓSITOS A PLAZO</t>
  </si>
  <si>
    <t>210305</t>
  </si>
  <si>
    <t>21030505</t>
  </si>
  <si>
    <t>210310</t>
  </si>
  <si>
    <t>21031005</t>
  </si>
  <si>
    <t>210315</t>
  </si>
  <si>
    <t>21031505</t>
  </si>
  <si>
    <t>210320</t>
  </si>
  <si>
    <t>DE 181 A 360 DLAS</t>
  </si>
  <si>
    <t>21032005</t>
  </si>
  <si>
    <t>210325</t>
  </si>
  <si>
    <t>DE MÁS DE 361 DLAS</t>
  </si>
  <si>
    <t>21032505</t>
  </si>
  <si>
    <t>De Más De 361 Días</t>
  </si>
  <si>
    <t>210330</t>
  </si>
  <si>
    <t>2104</t>
  </si>
  <si>
    <t>DEPÓSITOS DE GARANTÍA</t>
  </si>
  <si>
    <t>2105</t>
  </si>
  <si>
    <t>DEPÓSITOS RESTRINGIDOS</t>
  </si>
  <si>
    <t>22</t>
  </si>
  <si>
    <t>OPERACIONES TNTERFINANCTERAS</t>
  </si>
  <si>
    <t>2201</t>
  </si>
  <si>
    <t>FONDOS INTERFINANCIEROS COMPRADOS</t>
  </si>
  <si>
    <t>220105</t>
  </si>
  <si>
    <t>220110</t>
  </si>
  <si>
    <t>220115</t>
  </si>
  <si>
    <t>2202</t>
  </si>
  <si>
    <t>220205</t>
  </si>
  <si>
    <t>220210</t>
  </si>
  <si>
    <t>220215</t>
  </si>
  <si>
    <t>220220</t>
  </si>
  <si>
    <t>2203</t>
  </si>
  <si>
    <t>OPERACIONES POR CONFIRMAR</t>
  </si>
  <si>
    <t>23</t>
  </si>
  <si>
    <t>OBLIGACIONES INMEDIATAS</t>
  </si>
  <si>
    <t>2301</t>
  </si>
  <si>
    <t>CHEQUES DE GERENCIA</t>
  </si>
  <si>
    <t>2302</t>
  </si>
  <si>
    <t>GIROS, TRANSFERENCIAS Y COBRANZAS POR PAGAR</t>
  </si>
  <si>
    <t>230205</t>
  </si>
  <si>
    <t>GIROS Y TRANSFERENCIAS</t>
  </si>
  <si>
    <t>230210</t>
  </si>
  <si>
    <t>COBRANZAS</t>
  </si>
  <si>
    <t>2303</t>
  </si>
  <si>
    <t>RECAUDACIONES PARA EL SECTOR PÚBLICO</t>
  </si>
  <si>
    <t>2304</t>
  </si>
  <si>
    <t>VALORES EN CIRCULACIÓN Y CUPONES POR PAGAR</t>
  </si>
  <si>
    <t>230405</t>
  </si>
  <si>
    <t>BONOS</t>
  </si>
  <si>
    <t>230410</t>
  </si>
  <si>
    <t>OBLIGACIONES</t>
  </si>
  <si>
    <t>230415</t>
  </si>
  <si>
    <t>OTROS TLTULOS VALORES</t>
  </si>
  <si>
    <t>24</t>
  </si>
  <si>
    <t>ACEPTACIONES EN CIRCULACIÓN</t>
  </si>
  <si>
    <t>2401</t>
  </si>
  <si>
    <t>2402</t>
  </si>
  <si>
    <t>25</t>
  </si>
  <si>
    <t>CUENTAS POR PAGAR</t>
  </si>
  <si>
    <t>2501</t>
  </si>
  <si>
    <t>INTERESES POR PAGAR</t>
  </si>
  <si>
    <t>250105</t>
  </si>
  <si>
    <t>25010505</t>
  </si>
  <si>
    <t>25010515</t>
  </si>
  <si>
    <t>25010525</t>
  </si>
  <si>
    <t>25010545</t>
  </si>
  <si>
    <t>Depósitos De Ahorro(Ahorro Encaje Socios</t>
  </si>
  <si>
    <t>25010565</t>
  </si>
  <si>
    <t>25010570</t>
  </si>
  <si>
    <t>250110</t>
  </si>
  <si>
    <t>250115</t>
  </si>
  <si>
    <t>25011505</t>
  </si>
  <si>
    <t>Depósitos A Plazo</t>
  </si>
  <si>
    <t>250120</t>
  </si>
  <si>
    <t>DEPÓSITOS EN GARANTÍA</t>
  </si>
  <si>
    <t>250125</t>
  </si>
  <si>
    <t>250130</t>
  </si>
  <si>
    <t>250135</t>
  </si>
  <si>
    <t>OBLIGACIONES FINANCIERAS</t>
  </si>
  <si>
    <t>250140</t>
  </si>
  <si>
    <t>250145</t>
  </si>
  <si>
    <t>250150</t>
  </si>
  <si>
    <t>250190</t>
  </si>
  <si>
    <t>2502</t>
  </si>
  <si>
    <t>COMISIONES POR PAGAR</t>
  </si>
  <si>
    <t>2503</t>
  </si>
  <si>
    <t>OBLIGACIONES PATRONALES</t>
  </si>
  <si>
    <t>250305</t>
  </si>
  <si>
    <t>REMUNERACIONES</t>
  </si>
  <si>
    <t>250310</t>
  </si>
  <si>
    <t>BENEFICIOS SOCIALES</t>
  </si>
  <si>
    <t>25031005</t>
  </si>
  <si>
    <t>Décimo Tercer Sueldo</t>
  </si>
  <si>
    <t>25031010</t>
  </si>
  <si>
    <t>Décimo Cuarto Sueldo</t>
  </si>
  <si>
    <t>25031015</t>
  </si>
  <si>
    <t>Fondo De Retiro</t>
  </si>
  <si>
    <t>25031020</t>
  </si>
  <si>
    <t>Fondo De Jubilación</t>
  </si>
  <si>
    <t>25031025</t>
  </si>
  <si>
    <t>Provision de Desahucio</t>
  </si>
  <si>
    <t>25031030</t>
  </si>
  <si>
    <t>Provision de Despido Intempestivo</t>
  </si>
  <si>
    <t>250315</t>
  </si>
  <si>
    <t>APORTES ALLESS</t>
  </si>
  <si>
    <t>25031505</t>
  </si>
  <si>
    <t>Aportes Al Iess</t>
  </si>
  <si>
    <t>250320</t>
  </si>
  <si>
    <t>FONDO DE RESERVA LESS</t>
  </si>
  <si>
    <t>25032005</t>
  </si>
  <si>
    <t>Fondo De Reserva Iess</t>
  </si>
  <si>
    <t>250325</t>
  </si>
  <si>
    <t>PARTICIPACIÓN A EMPLEADOS</t>
  </si>
  <si>
    <t>25032505</t>
  </si>
  <si>
    <t>Participación A Empleados</t>
  </si>
  <si>
    <t>250330</t>
  </si>
  <si>
    <t>GASLOS DE RESPONSABILIDAD, RESIDENCIA Y REPRESENTACIÓN</t>
  </si>
  <si>
    <t>250390</t>
  </si>
  <si>
    <t>2504</t>
  </si>
  <si>
    <t>RETENCIONES</t>
  </si>
  <si>
    <t>250405</t>
  </si>
  <si>
    <t>RETENCIONES FISCALES</t>
  </si>
  <si>
    <t>25040501</t>
  </si>
  <si>
    <t>25040502</t>
  </si>
  <si>
    <t>25040503</t>
  </si>
  <si>
    <t>25040504</t>
  </si>
  <si>
    <t>25040505</t>
  </si>
  <si>
    <t>Otras Retenciones Fiscales</t>
  </si>
  <si>
    <t>2504050505</t>
  </si>
  <si>
    <t>Retenciones Fiscales 1.75%</t>
  </si>
  <si>
    <t>2504050510</t>
  </si>
  <si>
    <t>Retenciones Fiscales Rend Financiero</t>
  </si>
  <si>
    <t>2504050515</t>
  </si>
  <si>
    <t>Retenciones Fiscales 8%</t>
  </si>
  <si>
    <t>2504050520</t>
  </si>
  <si>
    <t>Retenciones Fiscales 1,75%</t>
  </si>
  <si>
    <t>2504050525</t>
  </si>
  <si>
    <t>2504050530</t>
  </si>
  <si>
    <t>Retenciones Fiscales(Ing.Relac. Depend)</t>
  </si>
  <si>
    <t>2504050535</t>
  </si>
  <si>
    <t>Retenciones Fiscales 2.75%</t>
  </si>
  <si>
    <t>2504050540</t>
  </si>
  <si>
    <t>Ret Fiscales 1%</t>
  </si>
  <si>
    <t>2504050545</t>
  </si>
  <si>
    <t>Ret Fiscales 10%</t>
  </si>
  <si>
    <t>2504050550</t>
  </si>
  <si>
    <t>Otras Retenciones aplicables 1.75%</t>
  </si>
  <si>
    <t>2504050555</t>
  </si>
  <si>
    <t>RIMPE 1%</t>
  </si>
  <si>
    <t>25040510</t>
  </si>
  <si>
    <t>Impuesto Al Valor Agregado(Iva Fact.)</t>
  </si>
  <si>
    <t>25040515</t>
  </si>
  <si>
    <t>Impto. Valor Agregado30%Iva</t>
  </si>
  <si>
    <t>25040520</t>
  </si>
  <si>
    <t>Impto.Valor Agregado 70%Iva</t>
  </si>
  <si>
    <t>25040525</t>
  </si>
  <si>
    <t>Imp. Valor Agregado 100%Iva</t>
  </si>
  <si>
    <t>25040530</t>
  </si>
  <si>
    <t>Imp. Valor Agregado 10%Iva Compras</t>
  </si>
  <si>
    <t>25040535</t>
  </si>
  <si>
    <t>Imp. Valor Agregado 20%Iva Servicio</t>
  </si>
  <si>
    <t>250490</t>
  </si>
  <si>
    <t>OTRAS RELENCLONES</t>
  </si>
  <si>
    <t>25049010</t>
  </si>
  <si>
    <t>Aseguradora(Seguro Desgravamen)</t>
  </si>
  <si>
    <t>25049015</t>
  </si>
  <si>
    <t>Descuentes Al Iess</t>
  </si>
  <si>
    <t>25049020</t>
  </si>
  <si>
    <t>Aseguradora (Hipotecas)</t>
  </si>
  <si>
    <t>25049025</t>
  </si>
  <si>
    <t>Prima Creditos Prendarios</t>
  </si>
  <si>
    <t>25049030</t>
  </si>
  <si>
    <t>Seguro (Satelital)</t>
  </si>
  <si>
    <t>25049040</t>
  </si>
  <si>
    <t>Gestiòn De Cobranza</t>
  </si>
  <si>
    <t>25049045</t>
  </si>
  <si>
    <t>Garantía Conafips</t>
  </si>
  <si>
    <t>25049050</t>
  </si>
  <si>
    <t>Debitos IGS SEG 360</t>
  </si>
  <si>
    <t>2505</t>
  </si>
  <si>
    <t>CONTRIBUCIONES, IMPUESTOS Y MULLAS</t>
  </si>
  <si>
    <t>250505</t>
  </si>
  <si>
    <t>IMPUESTO A LA RENTA</t>
  </si>
  <si>
    <t>250510</t>
  </si>
  <si>
    <t>MULTAS</t>
  </si>
  <si>
    <t>250590</t>
  </si>
  <si>
    <t>OTRAS CONTRIBUCIONES E IMPUESTOS</t>
  </si>
  <si>
    <t>25059005</t>
  </si>
  <si>
    <t>Impuesto A Solca Credito Comercial</t>
  </si>
  <si>
    <t>25059006</t>
  </si>
  <si>
    <t>Impuesto A Solca Credito Consumo</t>
  </si>
  <si>
    <t>25059007</t>
  </si>
  <si>
    <t>Impuesto A Solca Credito Vivienda</t>
  </si>
  <si>
    <t>25059008</t>
  </si>
  <si>
    <t>Impuesto A Solca Credito Educativo</t>
  </si>
  <si>
    <t>25059009</t>
  </si>
  <si>
    <t>Impuesto A Solca Microcredito</t>
  </si>
  <si>
    <t>25059010</t>
  </si>
  <si>
    <t>Impuesto A Solca(Vencido)</t>
  </si>
  <si>
    <t>25059011</t>
  </si>
  <si>
    <t>Impuesto A Solca Otras Operaciones de Credito</t>
  </si>
  <si>
    <t>25059015</t>
  </si>
  <si>
    <t>Impuesto Circulación Capitales(0.8)</t>
  </si>
  <si>
    <t>25059025</t>
  </si>
  <si>
    <t>Contribución COSEDE</t>
  </si>
  <si>
    <t>2506</t>
  </si>
  <si>
    <t>PROVEEDORES</t>
  </si>
  <si>
    <t>250605</t>
  </si>
  <si>
    <t>25060505</t>
  </si>
  <si>
    <t>Proveedores Servicios</t>
  </si>
  <si>
    <t>2507</t>
  </si>
  <si>
    <t>OBLIGACIONES POR COMPRA DE CARTERA</t>
  </si>
  <si>
    <t>2508</t>
  </si>
  <si>
    <t>GARANLIAS  CREDITICIAS SUBROGADAS PENDLENLES DE RECUPERACIÓN</t>
  </si>
  <si>
    <t>250805</t>
  </si>
  <si>
    <t>CRÉDITOS  COMERCIALES</t>
  </si>
  <si>
    <t>250815</t>
  </si>
  <si>
    <t>2510</t>
  </si>
  <si>
    <t>CUENTAS  POR PAGAR A ESTABLECIMIENTOS AFILIADOS</t>
  </si>
  <si>
    <t>2511</t>
  </si>
  <si>
    <t>PROVISIONES  PARA ACEPTACIONES   Y OPERACIONES  CONTINGENTES</t>
  </si>
  <si>
    <t>2590</t>
  </si>
  <si>
    <t>CUENTAS POR PAGAR VARIAS</t>
  </si>
  <si>
    <t>259010</t>
  </si>
  <si>
    <t>EXCEDENTES  POR PAGAR</t>
  </si>
  <si>
    <t>259015</t>
  </si>
  <si>
    <t>CHEQUES GIRADOS  NO COBRADOS</t>
  </si>
  <si>
    <t>25901505</t>
  </si>
  <si>
    <t>Cheques Girados No Cobrados</t>
  </si>
  <si>
    <t>259090</t>
  </si>
  <si>
    <t>OTRAS CUENTAS  POR PAGAR</t>
  </si>
  <si>
    <t>25909005</t>
  </si>
  <si>
    <t>Provisión Servicios Cooperativos</t>
  </si>
  <si>
    <t>25909010</t>
  </si>
  <si>
    <t>Tarjetas De Débito (Banred)</t>
  </si>
  <si>
    <t>25909015</t>
  </si>
  <si>
    <t>Tarjetas De Débito (Visa Internacional)</t>
  </si>
  <si>
    <t>25909020</t>
  </si>
  <si>
    <t>Tarjetas De Débito (Master Card)</t>
  </si>
  <si>
    <t>25909025</t>
  </si>
  <si>
    <t>Tarjetas De Débito (Otras Cooperativas)</t>
  </si>
  <si>
    <t>25909030</t>
  </si>
  <si>
    <t>Tarjetas De Débito (Cajero Local)</t>
  </si>
  <si>
    <t>25909045</t>
  </si>
  <si>
    <t>Centas  Pagar (Tarjeta Debito Bco.Austro</t>
  </si>
  <si>
    <t>25909050</t>
  </si>
  <si>
    <t>Establecimientos Afiliados TC</t>
  </si>
  <si>
    <t>25909051</t>
  </si>
  <si>
    <t>Avances de Ventanilla TC</t>
  </si>
  <si>
    <t>25909052</t>
  </si>
  <si>
    <t>Retiros ATMs TC</t>
  </si>
  <si>
    <t>25909053</t>
  </si>
  <si>
    <t>25909055</t>
  </si>
  <si>
    <t>Ctas.Por Pagar(Publicaciones Libretas)</t>
  </si>
  <si>
    <t>25909060</t>
  </si>
  <si>
    <t>Ctas. Por Pagar(Money Gram)</t>
  </si>
  <si>
    <t>25909085</t>
  </si>
  <si>
    <t>Cuentas por Pagar (Interese Coopera)</t>
  </si>
  <si>
    <t>25909099</t>
  </si>
  <si>
    <t>Cuentas por Pagar Otros</t>
  </si>
  <si>
    <t>26</t>
  </si>
  <si>
    <t>2601</t>
  </si>
  <si>
    <t>SOBREGIROS</t>
  </si>
  <si>
    <t>2602</t>
  </si>
  <si>
    <t>OBLIGACIONES CON INSTITUCIONES FINANCIERAS DEL PAIS Y SECTOR FINANCIERO POPULAR Y SOLIDARIO</t>
  </si>
  <si>
    <t>260205</t>
  </si>
  <si>
    <t>26020505</t>
  </si>
  <si>
    <t>DE 1 A 30 Dias (Financoop)</t>
  </si>
  <si>
    <t>260210</t>
  </si>
  <si>
    <t>26021005</t>
  </si>
  <si>
    <t>DE 31 A 90 Dias (Financoop)</t>
  </si>
  <si>
    <t>260215</t>
  </si>
  <si>
    <t>DE 91 A 180DLAS</t>
  </si>
  <si>
    <t>26021505</t>
  </si>
  <si>
    <t>DE 91 A 180 Dias (Financoop)</t>
  </si>
  <si>
    <t>260220</t>
  </si>
  <si>
    <t>DE 181A 360OLAS</t>
  </si>
  <si>
    <t>26022005</t>
  </si>
  <si>
    <t>De 181 A 360 Dias (Financoop)</t>
  </si>
  <si>
    <t>260225</t>
  </si>
  <si>
    <t>DE MÁS DE 360DLAS</t>
  </si>
  <si>
    <t>26022505</t>
  </si>
  <si>
    <t>De Mas De 360 Dias (Financoop)</t>
  </si>
  <si>
    <t>260250</t>
  </si>
  <si>
    <t>DE 1 A 30 DÍAS DEL SECTOR FINANCIERO POPULAR Y SOLIDARIO</t>
  </si>
  <si>
    <t>260255</t>
  </si>
  <si>
    <t>DE 31 A 90 DIAS DEL SECTOR FINANCIERO  POPULAR Y SOLIDARIO</t>
  </si>
  <si>
    <t>260260</t>
  </si>
  <si>
    <t>DE 91 A 180 DLAS DEL SECTOR FINANCIERO POPULAR Y SOLIDARIO</t>
  </si>
  <si>
    <t>260265</t>
  </si>
  <si>
    <t>DE 181 A 360 DTAS DEL SECTOR FINANCIERO POPULAR Y SOLIDARIO</t>
  </si>
  <si>
    <t>260270</t>
  </si>
  <si>
    <t>DE MÁS DE 360 DLAS DEL SECTOR FINANCIERO POPULAR Y SOLIDARIO</t>
  </si>
  <si>
    <t>2603</t>
  </si>
  <si>
    <t>OBLIGACIONES CON INSTITUCIONES FINANCIERAS DEL EXLERIOR</t>
  </si>
  <si>
    <t>260305</t>
  </si>
  <si>
    <t>DE 1 A 30 DIAS</t>
  </si>
  <si>
    <t>260310</t>
  </si>
  <si>
    <t>260315</t>
  </si>
  <si>
    <t>260320</t>
  </si>
  <si>
    <t>DE 181 A 360 OLAS</t>
  </si>
  <si>
    <t>260325</t>
  </si>
  <si>
    <t>2604</t>
  </si>
  <si>
    <t>OBLIGACIONES CON ENTIDADES DEL GRUPO FINANCIERO EN EL PATS Y GRUPO DE ECONOMIA POPULAR Y SOLIDARIA</t>
  </si>
  <si>
    <t>260405</t>
  </si>
  <si>
    <t>DE 1 A 30 DRAS</t>
  </si>
  <si>
    <t>260410</t>
  </si>
  <si>
    <t>260415</t>
  </si>
  <si>
    <t>260420</t>
  </si>
  <si>
    <t>260425</t>
  </si>
  <si>
    <t>260450</t>
  </si>
  <si>
    <t>DE 1 A 30 ERAS DEL SECTOR FINANCIERO POPULAR Y SOLIDARIO</t>
  </si>
  <si>
    <t>260455</t>
  </si>
  <si>
    <t>DE 31 A 90 DLAS DEL SECTOR FINANCIERO POPULAR Y SOLIDARIO</t>
  </si>
  <si>
    <t>260460</t>
  </si>
  <si>
    <t>DE 91 A 180 ERAS DEL SECTOR FINANCIERO POPULAR Y SOLIDARIO</t>
  </si>
  <si>
    <t>260465</t>
  </si>
  <si>
    <t>DE 181 A 360 DÍAS DEL SECTOR FINANCIERO POPULAR Y SOLIDARIO</t>
  </si>
  <si>
    <t>260470</t>
  </si>
  <si>
    <t>DE MÁS DE 360 DÍAS DEL SECTOR FINANCIERO POPULAR Y SOLIDARIO</t>
  </si>
  <si>
    <t>2606</t>
  </si>
  <si>
    <t>OBLIGACIONES CON ENTIDADES FINANCIERAS DEL SECTOR PUBLICO</t>
  </si>
  <si>
    <t>260605</t>
  </si>
  <si>
    <t>26060510</t>
  </si>
  <si>
    <t>De 1 a 30 dias (CONAFIPS)</t>
  </si>
  <si>
    <t>260610</t>
  </si>
  <si>
    <t>260615</t>
  </si>
  <si>
    <t>260620</t>
  </si>
  <si>
    <t>260625</t>
  </si>
  <si>
    <t>26062515</t>
  </si>
  <si>
    <t>De Màs De 360 Dias (Conafipscomp.Cart)</t>
  </si>
  <si>
    <t>2607</t>
  </si>
  <si>
    <t>OBLIGACIONES CON ORGANISMOS MULTILATERALES</t>
  </si>
  <si>
    <t>260705</t>
  </si>
  <si>
    <t>260710</t>
  </si>
  <si>
    <t>DE 31 A 90 DTAS</t>
  </si>
  <si>
    <t>260715</t>
  </si>
  <si>
    <t>260720</t>
  </si>
  <si>
    <t>260725</t>
  </si>
  <si>
    <t>DE MÁS DE 360 DIAS</t>
  </si>
  <si>
    <t>2608</t>
  </si>
  <si>
    <t>PRÉSTAMOS SUBORDINADOS</t>
  </si>
  <si>
    <t>260805</t>
  </si>
  <si>
    <t>260810</t>
  </si>
  <si>
    <t>260815</t>
  </si>
  <si>
    <t>DE 91 A 180 CTAS</t>
  </si>
  <si>
    <t>260820</t>
  </si>
  <si>
    <t>260825</t>
  </si>
  <si>
    <t>2609</t>
  </si>
  <si>
    <t>OBLIGACIONES CON ENTIDADES DEL SECTOR PÚBLICO</t>
  </si>
  <si>
    <t>260905</t>
  </si>
  <si>
    <t>DE 1 A 30DFAS</t>
  </si>
  <si>
    <t>260910</t>
  </si>
  <si>
    <t>260915</t>
  </si>
  <si>
    <t>260920</t>
  </si>
  <si>
    <t>260925</t>
  </si>
  <si>
    <t>2610</t>
  </si>
  <si>
    <t>OBLIGACIONES CON EL FONDO DE LIQUIDEZ DEL SECTOR  FINANCIERO  POPULAR  Y SOLIDARIO</t>
  </si>
  <si>
    <t>261005</t>
  </si>
  <si>
    <t>POR CRÉDITOS ORDINARIOS</t>
  </si>
  <si>
    <t>261010</t>
  </si>
  <si>
    <t>POR CRÉDITOS EXTRAORDINARIOS</t>
  </si>
  <si>
    <t>2690</t>
  </si>
  <si>
    <t>OTRAS OBLIGACIONES</t>
  </si>
  <si>
    <t>269005</t>
  </si>
  <si>
    <t>269010</t>
  </si>
  <si>
    <t>DE 31 A 90 DFAS</t>
  </si>
  <si>
    <t>269015</t>
  </si>
  <si>
    <t>269020</t>
  </si>
  <si>
    <t>269025</t>
  </si>
  <si>
    <t>27</t>
  </si>
  <si>
    <t>VALORES EN CIRCULACIÓN</t>
  </si>
  <si>
    <t>2701</t>
  </si>
  <si>
    <t>270105</t>
  </si>
  <si>
    <t>BONOS EMITIDOS POR ENTIDADES FINANCIERAS PÚBLICAS</t>
  </si>
  <si>
    <t>270115</t>
  </si>
  <si>
    <t>BONOS EMITIDOS POR ENTIDADES FINANCIERAS DE LA ECONOMÍA POPULAR Y SOLIDARÍA</t>
  </si>
  <si>
    <t>2702</t>
  </si>
  <si>
    <t>270205</t>
  </si>
  <si>
    <t>EMITIDAS POR INSTÍTUCIONES FINANCIERAS PRIVADAS Y DEL SECTOR FINANCIERO POPULAR  Y SOLIDARIO</t>
  </si>
  <si>
    <t>270210</t>
  </si>
  <si>
    <t>EMITIDAS POR INSTITUCIONES FINANCIERAS PÚBLICAS</t>
  </si>
  <si>
    <t>2703</t>
  </si>
  <si>
    <t>270390</t>
  </si>
  <si>
    <t>OLROS TLTULOS VALORES</t>
  </si>
  <si>
    <t>2790</t>
  </si>
  <si>
    <t>PRIMA O DESCUENTO EN COLOCACIÓN DE VALORES EN CIRCULACIÓN</t>
  </si>
  <si>
    <t>29</t>
  </si>
  <si>
    <t>2901</t>
  </si>
  <si>
    <t>INGRESOS RECIBIDOS POR ANTICIPADO</t>
  </si>
  <si>
    <t>290115</t>
  </si>
  <si>
    <t>RENTAS RECIBIDAS POR ANTICIPADO</t>
  </si>
  <si>
    <t>290120</t>
  </si>
  <si>
    <t>AFILIACIONES  Y RENOVACIONES</t>
  </si>
  <si>
    <t>290190</t>
  </si>
  <si>
    <t>2902</t>
  </si>
  <si>
    <t>CONSIGNACIÓN PARA PAGO DE OBLIGACIONES</t>
  </si>
  <si>
    <t>2903</t>
  </si>
  <si>
    <t>FONDOS EN ADMINISTRACIÓN</t>
  </si>
  <si>
    <t>2908</t>
  </si>
  <si>
    <t>290805</t>
  </si>
  <si>
    <t>29080505</t>
  </si>
  <si>
    <t>Transferencias Internas</t>
  </si>
  <si>
    <t>29080510</t>
  </si>
  <si>
    <t>Tranfer Internas(Machala)</t>
  </si>
  <si>
    <t>29080515</t>
  </si>
  <si>
    <t>Transfer Internas (Huaquillas)</t>
  </si>
  <si>
    <t>29080520</t>
  </si>
  <si>
    <t>29080525</t>
  </si>
  <si>
    <t>29080530</t>
  </si>
  <si>
    <t>29080535</t>
  </si>
  <si>
    <t>29080540</t>
  </si>
  <si>
    <t>29080545</t>
  </si>
  <si>
    <t>29080550</t>
  </si>
  <si>
    <t>29080555</t>
  </si>
  <si>
    <t>29080560</t>
  </si>
  <si>
    <t>29080565</t>
  </si>
  <si>
    <t>29080570</t>
  </si>
  <si>
    <t>29080575</t>
  </si>
  <si>
    <t>29080580</t>
  </si>
  <si>
    <t>29080585</t>
  </si>
  <si>
    <t>2911</t>
  </si>
  <si>
    <t>SUBSIDIOS DEL GOBIERNO NACIONAL</t>
  </si>
  <si>
    <t>291105</t>
  </si>
  <si>
    <t>SUBSIDIOS RECIBIDOS POR ANTICIPADO</t>
  </si>
  <si>
    <t>291110</t>
  </si>
  <si>
    <t>SUBSIDIOS PENDIENTES DE LIQUIDAR</t>
  </si>
  <si>
    <t>2912</t>
  </si>
  <si>
    <t>MINUSVALIA MERCANTIL (BADWILL)</t>
  </si>
  <si>
    <t>2990</t>
  </si>
  <si>
    <t>299005</t>
  </si>
  <si>
    <t>SOBRANTES DE CAJA</t>
  </si>
  <si>
    <t>29900505</t>
  </si>
  <si>
    <t>Sobrantes De Caja</t>
  </si>
  <si>
    <t>299090</t>
  </si>
  <si>
    <t>VARIOS</t>
  </si>
  <si>
    <t>29909005</t>
  </si>
  <si>
    <t>Cuentas por pagar varias (Transitoria)</t>
  </si>
  <si>
    <t>29909015</t>
  </si>
  <si>
    <t>Cuentas Por Pagar (Sci)</t>
  </si>
  <si>
    <t>29909020</t>
  </si>
  <si>
    <t>Ctas. Por Pagar (Credito Institucionales</t>
  </si>
  <si>
    <t>29909045</t>
  </si>
  <si>
    <t>Ctas Por Pagar(Empleados Coopacs)</t>
  </si>
  <si>
    <t>29909050</t>
  </si>
  <si>
    <t>Cuentas Por Pagar (Spi)</t>
  </si>
  <si>
    <t>29909060</t>
  </si>
  <si>
    <t>Recaudaciòn Sri-Matriculaciòn</t>
  </si>
  <si>
    <t>29909065</t>
  </si>
  <si>
    <t>Recaudaciòn Sri-Rise</t>
  </si>
  <si>
    <t>29909070</t>
  </si>
  <si>
    <t>Recaudaciòn Sri-Cep</t>
  </si>
  <si>
    <t>29909075</t>
  </si>
  <si>
    <t>Recaudaciòn Servipagos</t>
  </si>
  <si>
    <t>29909076</t>
  </si>
  <si>
    <t>Ctas por pagar otros</t>
  </si>
  <si>
    <t>29909090</t>
  </si>
  <si>
    <t>Recaudaciòn Punto Màtico</t>
  </si>
  <si>
    <t>29909095</t>
  </si>
  <si>
    <t>Pago De Nomina</t>
  </si>
  <si>
    <t>3</t>
  </si>
  <si>
    <t>PATRIMONIO</t>
  </si>
  <si>
    <t>31</t>
  </si>
  <si>
    <t>3101</t>
  </si>
  <si>
    <t>CAPITAL PAGADO</t>
  </si>
  <si>
    <t>3103</t>
  </si>
  <si>
    <t>APORTES DE SOCIOS</t>
  </si>
  <si>
    <t>33</t>
  </si>
  <si>
    <t>3301</t>
  </si>
  <si>
    <t>FONDO IRREPARTLBLE DE RESERVA LEGAL</t>
  </si>
  <si>
    <t>330105</t>
  </si>
  <si>
    <t>RESERVA LEGAL IRREPARTIBLE</t>
  </si>
  <si>
    <t>33010505</t>
  </si>
  <si>
    <t>Reserva Legal Irrepartible</t>
  </si>
  <si>
    <t>330110</t>
  </si>
  <si>
    <t>APORTES DE LOSSOCIOS PARA CAPITALIZACIÓN EXTRAORDINARIA</t>
  </si>
  <si>
    <t>330115</t>
  </si>
  <si>
    <t>DONACIONES</t>
  </si>
  <si>
    <t>33011505</t>
  </si>
  <si>
    <t>Donaciones</t>
  </si>
  <si>
    <t>3302</t>
  </si>
  <si>
    <t>GENERALES</t>
  </si>
  <si>
    <t>3303</t>
  </si>
  <si>
    <t>ESPECIALES  Y FACULTATIVAS</t>
  </si>
  <si>
    <t>330305</t>
  </si>
  <si>
    <t>A DISPOSICIÓN DE LA JUNTA GENERAL DE ACC</t>
  </si>
  <si>
    <t>33030505</t>
  </si>
  <si>
    <t>Especiales</t>
  </si>
  <si>
    <t>33030510</t>
  </si>
  <si>
    <t>Otras</t>
  </si>
  <si>
    <t>3305</t>
  </si>
  <si>
    <t>REVALORIZACIÓN DEL PATRIMONIO</t>
  </si>
  <si>
    <t>330505</t>
  </si>
  <si>
    <t>33050505</t>
  </si>
  <si>
    <t>Revalorización Del Patrimonio</t>
  </si>
  <si>
    <t>3310</t>
  </si>
  <si>
    <t>POR RESULTADOS NO OPERATÍVOS</t>
  </si>
  <si>
    <t>331005</t>
  </si>
  <si>
    <t>POR RESULTADOS NO OPERATIVOS</t>
  </si>
  <si>
    <t>33100505</t>
  </si>
  <si>
    <t>Por Resultados No Operativos</t>
  </si>
  <si>
    <t>34</t>
  </si>
  <si>
    <t>OTROS APORTES PATRIMONIALES</t>
  </si>
  <si>
    <t>3401</t>
  </si>
  <si>
    <t>340105</t>
  </si>
  <si>
    <t>34010505</t>
  </si>
  <si>
    <t>Otros Aportes Patri. Fdo Irrepart 1%</t>
  </si>
  <si>
    <t>35</t>
  </si>
  <si>
    <t>SUPERÁVIT POR VALUACIONES</t>
  </si>
  <si>
    <t>3501</t>
  </si>
  <si>
    <t>SUPERÁVIT POR VALUACIÓN DE PROPIEDADES,  EQUIPO Y OTROS</t>
  </si>
  <si>
    <t>350105</t>
  </si>
  <si>
    <t>SUPERÁVIT POR VALUACIÓN DE PROPIEDADES E</t>
  </si>
  <si>
    <t>35010505</t>
  </si>
  <si>
    <t>Superávit Por Val. Propiedades Equipo/Ot</t>
  </si>
  <si>
    <t>35010510</t>
  </si>
  <si>
    <t>35010515</t>
  </si>
  <si>
    <t>35010520</t>
  </si>
  <si>
    <t>Superávit Por Val. Prop Equipo/Otros(Equ</t>
  </si>
  <si>
    <t>3502</t>
  </si>
  <si>
    <t>SUPERÁVIT POR VALUACIÓN DE INVERSIONES EN ACCIONES</t>
  </si>
  <si>
    <t>350205</t>
  </si>
  <si>
    <t>SUPERÁVIT POR VALUACIÓN DE INVERSIONES E</t>
  </si>
  <si>
    <t>35020505</t>
  </si>
  <si>
    <t>Superávit Por Valuación De Inversiones E</t>
  </si>
  <si>
    <t>3504</t>
  </si>
  <si>
    <t>VALUACLON DE INVERSIONES EN INSTRUMENTOS FINANCIEROS</t>
  </si>
  <si>
    <t>36</t>
  </si>
  <si>
    <t>RESULTADOS</t>
  </si>
  <si>
    <t>3601</t>
  </si>
  <si>
    <t>ULILIDADES  O EXCEDENTES ACUMULADAS</t>
  </si>
  <si>
    <t>360105</t>
  </si>
  <si>
    <t>Utilidades o excedentes acumulados</t>
  </si>
  <si>
    <t>3602</t>
  </si>
  <si>
    <t>(PÉRDIDAS  ACUMULADAS)</t>
  </si>
  <si>
    <t>3603</t>
  </si>
  <si>
    <t>UTILIDAD O EXCEDENTE DEL EJERCICIO</t>
  </si>
  <si>
    <t>3604</t>
  </si>
  <si>
    <t>(PÉRDIDA DEL EJERCICIO)</t>
  </si>
  <si>
    <t>4</t>
  </si>
  <si>
    <t>GASTOS</t>
  </si>
  <si>
    <t>41</t>
  </si>
  <si>
    <t>INTERESES CAUSADOS</t>
  </si>
  <si>
    <t>4101</t>
  </si>
  <si>
    <t>OBLIGACIONES  CON EL PÚBLICO</t>
  </si>
  <si>
    <t>410105</t>
  </si>
  <si>
    <t>DEPOSITOS  MONETARIOS</t>
  </si>
  <si>
    <t>410110</t>
  </si>
  <si>
    <t>DEPOSITOS  MONETARIOS  DE INSTITUCIONES  FINANCIERAS</t>
  </si>
  <si>
    <t>410115</t>
  </si>
  <si>
    <t>DEPOSITOS  DE AHORRO</t>
  </si>
  <si>
    <t>41011505</t>
  </si>
  <si>
    <t>41011515</t>
  </si>
  <si>
    <t>41011525</t>
  </si>
  <si>
    <t>41011545</t>
  </si>
  <si>
    <t>Depósitos De Ahorro(F.R.)</t>
  </si>
  <si>
    <t>41011565</t>
  </si>
  <si>
    <t>410120</t>
  </si>
  <si>
    <t>410125</t>
  </si>
  <si>
    <t>410130</t>
  </si>
  <si>
    <t>DEP6SLTOS  A PLAZO</t>
  </si>
  <si>
    <t>41013005</t>
  </si>
  <si>
    <t>410135</t>
  </si>
  <si>
    <t>DEP6SLTOS  DE GARANTIA</t>
  </si>
  <si>
    <t>410140</t>
  </si>
  <si>
    <t>DEP6SLTOS  DE CUENTA BÁSICA</t>
  </si>
  <si>
    <t>41014005</t>
  </si>
  <si>
    <t>Deposito Cuenta Basica</t>
  </si>
  <si>
    <t>410190</t>
  </si>
  <si>
    <t>4102</t>
  </si>
  <si>
    <t>OPERACIONES  INTERFINANCLERAS</t>
  </si>
  <si>
    <t>410205</t>
  </si>
  <si>
    <t>FONDOS FINANCIEROS COMPRADOS</t>
  </si>
  <si>
    <t>410210</t>
  </si>
  <si>
    <t>4103</t>
  </si>
  <si>
    <t>OBLIGACIONES  FINANCIERAS</t>
  </si>
  <si>
    <t>410305</t>
  </si>
  <si>
    <t>410310</t>
  </si>
  <si>
    <t>OBLIGACIONES CON INSTITUCIONES FINANCIERAS DEL PAÍS Y DEL SECTOR POPULAR Y SOLIDARIO</t>
  </si>
  <si>
    <t>41031005</t>
  </si>
  <si>
    <t>Obligaciones Con Inst.Financ.(Financoop)</t>
  </si>
  <si>
    <t>410315</t>
  </si>
  <si>
    <t>OBLIGACIONES  CON INSTITUCIONES FINANCIERAS DEL EXTERIOR</t>
  </si>
  <si>
    <t>410320</t>
  </si>
  <si>
    <t>OBLIGACIONES CON ENTIDADES DEL GRUPO FINANCIERO EN EL PAÍS Y GRUPO DE ECONOMLA  POPULAR Y SOLIDARIA</t>
  </si>
  <si>
    <t>410330</t>
  </si>
  <si>
    <t>OBLIGACIONES  CON ENTIDADES FINANCIERAS  DEL SECTOR PÚBLICO</t>
  </si>
  <si>
    <t>410335</t>
  </si>
  <si>
    <t>OBLIGACIONES  CON ORGANISMOS  MULTILATERALES</t>
  </si>
  <si>
    <t>410340</t>
  </si>
  <si>
    <t>410345</t>
  </si>
  <si>
    <t>410350</t>
  </si>
  <si>
    <t>4104</t>
  </si>
  <si>
    <t>VALORES EN CIRCULACIÓN Y OBLIGACIONES CONVERTIBLES EN ACCIONES</t>
  </si>
  <si>
    <t>410405</t>
  </si>
  <si>
    <t>410410</t>
  </si>
  <si>
    <t>410415</t>
  </si>
  <si>
    <t>4105</t>
  </si>
  <si>
    <t>OTROS INTERESES</t>
  </si>
  <si>
    <t>410590</t>
  </si>
  <si>
    <t>42</t>
  </si>
  <si>
    <t>COMISIONES CAUSADAS</t>
  </si>
  <si>
    <t>4201</t>
  </si>
  <si>
    <t>4202</t>
  </si>
  <si>
    <t>OPERACIONES CONTINGENTES</t>
  </si>
  <si>
    <t>4203</t>
  </si>
  <si>
    <t>4204</t>
  </si>
  <si>
    <t>POR OPERACIONES DE PERMUTA FINANCIERA</t>
  </si>
  <si>
    <t>4205</t>
  </si>
  <si>
    <t>SERVICIOS FIDUCIARIOS</t>
  </si>
  <si>
    <t>4290</t>
  </si>
  <si>
    <t>43</t>
  </si>
  <si>
    <t>PÉRDIDAS FINANCIERAS</t>
  </si>
  <si>
    <t>4302</t>
  </si>
  <si>
    <t>EN VALUACIÓN DE INVERSIONES</t>
  </si>
  <si>
    <t>4303</t>
  </si>
  <si>
    <t>EN VENTA DE ACTIVOS PRODUCTIVOS</t>
  </si>
  <si>
    <t>430305</t>
  </si>
  <si>
    <t>EN VENTA DE INVERSIONES</t>
  </si>
  <si>
    <t>430310</t>
  </si>
  <si>
    <t>EN VENTA DE CARTERA DE CRÉDITOS</t>
  </si>
  <si>
    <t>430390</t>
  </si>
  <si>
    <t>4304</t>
  </si>
  <si>
    <t>PÉRDIDAS POR FIDEICOMISO MERCANTIL</t>
  </si>
  <si>
    <t>4305</t>
  </si>
  <si>
    <t>PRIMA DE INVERSIONES EN TÍTULOS VALORES</t>
  </si>
  <si>
    <t>4306</t>
  </si>
  <si>
    <t>PRIMAS EN CARTERA COMPRADA</t>
  </si>
  <si>
    <t>430605</t>
  </si>
  <si>
    <t>Gastos Primas NOVACREDIT</t>
  </si>
  <si>
    <t>44</t>
  </si>
  <si>
    <t>PROVISIONES</t>
  </si>
  <si>
    <t>4401</t>
  </si>
  <si>
    <t>4402</t>
  </si>
  <si>
    <t>440210</t>
  </si>
  <si>
    <t>CRÉDITO PRODUCTIVO</t>
  </si>
  <si>
    <t>44021005</t>
  </si>
  <si>
    <t>Credito Comercial Prioritario</t>
  </si>
  <si>
    <t>440220</t>
  </si>
  <si>
    <t>CRÉDITO DE CONSUMO</t>
  </si>
  <si>
    <t>44022005</t>
  </si>
  <si>
    <t>Credito De Consumo Prioritario</t>
  </si>
  <si>
    <t>440230</t>
  </si>
  <si>
    <t>CRÉDITO INMOBILIARIO</t>
  </si>
  <si>
    <t>44023005</t>
  </si>
  <si>
    <t>Credito Inmobiliario</t>
  </si>
  <si>
    <t>440235</t>
  </si>
  <si>
    <t>CRÉDITO DE VIVIENDA DE INTERÉS SOCIAL Y PÚBLICO</t>
  </si>
  <si>
    <t>440240</t>
  </si>
  <si>
    <t>MICROCRÉDITO</t>
  </si>
  <si>
    <t>44024005</t>
  </si>
  <si>
    <t>Credito Microcredito</t>
  </si>
  <si>
    <t>440245</t>
  </si>
  <si>
    <t>CRÉDITO EDUCATIVO</t>
  </si>
  <si>
    <t>4403</t>
  </si>
  <si>
    <t>440305</t>
  </si>
  <si>
    <t>44030505</t>
  </si>
  <si>
    <t>Cuentas Por Cobrar</t>
  </si>
  <si>
    <t>4404</t>
  </si>
  <si>
    <t>BIENES REALIZABLES, ADJUDICADOS POR PAGO Y DE ARRENDAMIENTO MERCANTIL</t>
  </si>
  <si>
    <t>440405</t>
  </si>
  <si>
    <t>Bienes realizables adjudicados por pago</t>
  </si>
  <si>
    <t>4405</t>
  </si>
  <si>
    <t>OTROS AOTIVOS</t>
  </si>
  <si>
    <t>440505</t>
  </si>
  <si>
    <t>Otros activos</t>
  </si>
  <si>
    <t>4406</t>
  </si>
  <si>
    <t>4407</t>
  </si>
  <si>
    <t>OPERACLONES-INTERFINANCIERAS Y DE REPORTO</t>
  </si>
  <si>
    <t>45</t>
  </si>
  <si>
    <t>GASTOS DE OPERACIÓN</t>
  </si>
  <si>
    <t>4501</t>
  </si>
  <si>
    <t>GASTOS DE PERSONAL</t>
  </si>
  <si>
    <t>450105</t>
  </si>
  <si>
    <t>REMUNERACIONES MENSUALES</t>
  </si>
  <si>
    <t>45010505</t>
  </si>
  <si>
    <t>Remuneraciones Mensuales(Gerente)</t>
  </si>
  <si>
    <t>45010510</t>
  </si>
  <si>
    <t>Remuneraciones Mensuales (Empleados)</t>
  </si>
  <si>
    <t>45010520</t>
  </si>
  <si>
    <t>Bonificación Vacacional</t>
  </si>
  <si>
    <t>45010525</t>
  </si>
  <si>
    <t>Vacaciones</t>
  </si>
  <si>
    <t>45010530</t>
  </si>
  <si>
    <t>Viaticos (Empleados)</t>
  </si>
  <si>
    <t>450110</t>
  </si>
  <si>
    <t>45011005</t>
  </si>
  <si>
    <t>Dëcimo Tercero</t>
  </si>
  <si>
    <t>45011010</t>
  </si>
  <si>
    <t>Décimo Cuarto</t>
  </si>
  <si>
    <t>450115</t>
  </si>
  <si>
    <t>GASTOS DE REPRESENTACIÓN, RESIDENCIA Y RESPONSABILIDAD</t>
  </si>
  <si>
    <t>45011505</t>
  </si>
  <si>
    <t>Gastos De Representación(Gerente)</t>
  </si>
  <si>
    <t>450120</t>
  </si>
  <si>
    <t>APORTES AL IESS</t>
  </si>
  <si>
    <t>45012005</t>
  </si>
  <si>
    <t>450125</t>
  </si>
  <si>
    <t>IMPUESTO A LA RENTA DEL PERSONAL</t>
  </si>
  <si>
    <t>450130</t>
  </si>
  <si>
    <t>PENSIONES Y JUBILACIONES</t>
  </si>
  <si>
    <t>45013005</t>
  </si>
  <si>
    <t>Pensiones Y Jubilaciones</t>
  </si>
  <si>
    <t>450135</t>
  </si>
  <si>
    <t>FONDO DE RESERVA IESS</t>
  </si>
  <si>
    <t>45013505</t>
  </si>
  <si>
    <t>450190</t>
  </si>
  <si>
    <t>45019005</t>
  </si>
  <si>
    <t>Subsidio De Antigüedad</t>
  </si>
  <si>
    <t>45019015</t>
  </si>
  <si>
    <t>Capacitación Funcionarios Y Empleados</t>
  </si>
  <si>
    <t>45019020</t>
  </si>
  <si>
    <t>Viáticos Y Movilización(Func.Y Empleados</t>
  </si>
  <si>
    <t>45019025</t>
  </si>
  <si>
    <t>Refrigerios(Lunch)</t>
  </si>
  <si>
    <t>45019030</t>
  </si>
  <si>
    <t>Refrigerios</t>
  </si>
  <si>
    <t>45019035</t>
  </si>
  <si>
    <t>Uniformes</t>
  </si>
  <si>
    <t>45019040</t>
  </si>
  <si>
    <t>Atenciones</t>
  </si>
  <si>
    <t>45019045</t>
  </si>
  <si>
    <t>Reserva para Desahucio</t>
  </si>
  <si>
    <t>45019050</t>
  </si>
  <si>
    <t>Fondo De Retiros</t>
  </si>
  <si>
    <t>45019055</t>
  </si>
  <si>
    <t>Bonif.Por Fiestas Patronales / Aniversario</t>
  </si>
  <si>
    <t>45019065</t>
  </si>
  <si>
    <t>Otros (Ingresos Emp)</t>
  </si>
  <si>
    <t>45019070</t>
  </si>
  <si>
    <t>Bono Al Trab -Gest Administrativa</t>
  </si>
  <si>
    <t>45019075</t>
  </si>
  <si>
    <t>Aguinaldo y Agasajo Navideño</t>
  </si>
  <si>
    <t>45019080</t>
  </si>
  <si>
    <t>Despido Intempestivo</t>
  </si>
  <si>
    <t>45019085</t>
  </si>
  <si>
    <t>Comisiones (Emp. Microcredito)</t>
  </si>
  <si>
    <t>45019090</t>
  </si>
  <si>
    <t>Comisiones</t>
  </si>
  <si>
    <t>45019095</t>
  </si>
  <si>
    <t>Otors (Diferidos)</t>
  </si>
  <si>
    <t>45019096</t>
  </si>
  <si>
    <t>Horas Extras</t>
  </si>
  <si>
    <t>4502</t>
  </si>
  <si>
    <t>HONORARIOS</t>
  </si>
  <si>
    <t>450205</t>
  </si>
  <si>
    <t>DIRECTORES</t>
  </si>
  <si>
    <t>45020505</t>
  </si>
  <si>
    <t>Dietas(Consejo De Administración)</t>
  </si>
  <si>
    <t>45020510</t>
  </si>
  <si>
    <t>Dietas(Consejo De Vigilancia)</t>
  </si>
  <si>
    <t>45020520</t>
  </si>
  <si>
    <t>Gastos De Representación(Presidente)</t>
  </si>
  <si>
    <t>45020525</t>
  </si>
  <si>
    <t>Capacitación Directivos</t>
  </si>
  <si>
    <t>45020530</t>
  </si>
  <si>
    <t>Viaticos Y Movilización Directivos</t>
  </si>
  <si>
    <t>45020540</t>
  </si>
  <si>
    <t>Refrigerios (Directivos)</t>
  </si>
  <si>
    <t>45020550</t>
  </si>
  <si>
    <t>Bono Fiestas Patronales(Directivos)</t>
  </si>
  <si>
    <t>45020570</t>
  </si>
  <si>
    <t>Otros(Directivos)</t>
  </si>
  <si>
    <t>45020585</t>
  </si>
  <si>
    <t>Gastos De Asamblea</t>
  </si>
  <si>
    <t>450210</t>
  </si>
  <si>
    <t>HONORARIOS PROFESIONALES</t>
  </si>
  <si>
    <t>45021005</t>
  </si>
  <si>
    <t>45021010</t>
  </si>
  <si>
    <t>Honorarios Profesionales(Gerente)</t>
  </si>
  <si>
    <t>45021015</t>
  </si>
  <si>
    <t>Auditoria</t>
  </si>
  <si>
    <t>45021020</t>
  </si>
  <si>
    <t>Calificadora De Riesgos</t>
  </si>
  <si>
    <t>45021025</t>
  </si>
  <si>
    <t>Gtos Hospedaje Alimentacion(Hon Prof)</t>
  </si>
  <si>
    <t>4503</t>
  </si>
  <si>
    <t>SERVICIOS VARIOS</t>
  </si>
  <si>
    <t>450305</t>
  </si>
  <si>
    <t>MOVILIZACIÓN, FLETES Y EMBALAJES</t>
  </si>
  <si>
    <t>45030505</t>
  </si>
  <si>
    <t>Movilización Fletes Y Embalajes</t>
  </si>
  <si>
    <t>450310</t>
  </si>
  <si>
    <t>SERVICIOS DE GUARDIANRA</t>
  </si>
  <si>
    <t>45031005</t>
  </si>
  <si>
    <t>Servicios De Guardianía</t>
  </si>
  <si>
    <t>450315</t>
  </si>
  <si>
    <t>PUBLICIDAD Y PROPAGANDA</t>
  </si>
  <si>
    <t>45031505</t>
  </si>
  <si>
    <t>Publicidad Y Propaganda</t>
  </si>
  <si>
    <t>450320</t>
  </si>
  <si>
    <t>SERVICIOS BÁSICOS</t>
  </si>
  <si>
    <t>45032005</t>
  </si>
  <si>
    <t>Energía</t>
  </si>
  <si>
    <t>45032010</t>
  </si>
  <si>
    <t>Agua</t>
  </si>
  <si>
    <t>45032015</t>
  </si>
  <si>
    <t>Comunicación(Teléfono Y Celular)</t>
  </si>
  <si>
    <t>45032020</t>
  </si>
  <si>
    <t>Comunicación(Ecuanet Y Satnnet)</t>
  </si>
  <si>
    <t>45032025</t>
  </si>
  <si>
    <t>Comunicación (Tv Cable)</t>
  </si>
  <si>
    <t>45032030</t>
  </si>
  <si>
    <t>Comunicación Correo</t>
  </si>
  <si>
    <t>450325</t>
  </si>
  <si>
    <t>45032505</t>
  </si>
  <si>
    <t>Seguros</t>
  </si>
  <si>
    <t>45032510</t>
  </si>
  <si>
    <t>Seguro Salud</t>
  </si>
  <si>
    <t>450330</t>
  </si>
  <si>
    <t>45033005</t>
  </si>
  <si>
    <t>Arrendamientos</t>
  </si>
  <si>
    <t>450390</t>
  </si>
  <si>
    <t>OTROS SERVICIOS</t>
  </si>
  <si>
    <t>45039005</t>
  </si>
  <si>
    <t>Gastos De Viaje</t>
  </si>
  <si>
    <t>45039010</t>
  </si>
  <si>
    <t>Limpeza Y Aseo</t>
  </si>
  <si>
    <t>45039015</t>
  </si>
  <si>
    <t>Otros Servicios Financieros</t>
  </si>
  <si>
    <t>45039020</t>
  </si>
  <si>
    <t>45039040</t>
  </si>
  <si>
    <t>Otros Serv.(Buro De Cred. Y Consep)</t>
  </si>
  <si>
    <t>45039045</t>
  </si>
  <si>
    <t>Otros Servicios De Copiado</t>
  </si>
  <si>
    <t>4504</t>
  </si>
  <si>
    <t>IMPUESTOS, CONTRIBUCIONES Y MULTAS</t>
  </si>
  <si>
    <t>450405</t>
  </si>
  <si>
    <t>IMPUESTOS FISCALES</t>
  </si>
  <si>
    <t>45040505</t>
  </si>
  <si>
    <t>Impuestos Fiscales</t>
  </si>
  <si>
    <t>450410</t>
  </si>
  <si>
    <t>IMPUESTOS MUNICIPALES</t>
  </si>
  <si>
    <t>45041005</t>
  </si>
  <si>
    <t>Impuestos Municipales</t>
  </si>
  <si>
    <t>450415</t>
  </si>
  <si>
    <t>APORTES A LA SEPS</t>
  </si>
  <si>
    <t>45041505</t>
  </si>
  <si>
    <t>Aportes A  Superintendencia De Economia</t>
  </si>
  <si>
    <t>450420</t>
  </si>
  <si>
    <t>APORTES  AL COSEDE POR PRIMA FIJA</t>
  </si>
  <si>
    <t>45042005</t>
  </si>
  <si>
    <t>Aportes Al Cosede Por Prima Fija</t>
  </si>
  <si>
    <t>450421</t>
  </si>
  <si>
    <t>APORTES AL COSEOE POR PRIMA VARIABLE</t>
  </si>
  <si>
    <t>45042105</t>
  </si>
  <si>
    <t>Aportes Al Cosede Por Prima Ajustada</t>
  </si>
  <si>
    <t>450430</t>
  </si>
  <si>
    <t>MULTAS Y OTRAS SANCIONES</t>
  </si>
  <si>
    <t>450490</t>
  </si>
  <si>
    <t>IMPUESTOS Y APORTES PARA OTROS ORGANISMOS E INSTITUCIONES</t>
  </si>
  <si>
    <t>45049020</t>
  </si>
  <si>
    <t>Cuotas A.C.S.B.</t>
  </si>
  <si>
    <t>45049025</t>
  </si>
  <si>
    <t>Cuotas Ucacsur</t>
  </si>
  <si>
    <t>45049035</t>
  </si>
  <si>
    <t>Cuotas Camara De Industrias De El Oro</t>
  </si>
  <si>
    <t>4505</t>
  </si>
  <si>
    <t>DEPRECIACIONES</t>
  </si>
  <si>
    <t>450505</t>
  </si>
  <si>
    <t>450510</t>
  </si>
  <si>
    <t>45051005</t>
  </si>
  <si>
    <t>Bienes No Utilizados Por La Institución</t>
  </si>
  <si>
    <t>450515</t>
  </si>
  <si>
    <t>45051505</t>
  </si>
  <si>
    <t>Edificios</t>
  </si>
  <si>
    <t>450520</t>
  </si>
  <si>
    <t>45052005</t>
  </si>
  <si>
    <t>Otros Locales</t>
  </si>
  <si>
    <t>450525</t>
  </si>
  <si>
    <t>MUEBLES. ENSERES Y EQUIPOS DE OFICINA</t>
  </si>
  <si>
    <t>45052505</t>
  </si>
  <si>
    <t>Depreciaación Muebles De Oficina</t>
  </si>
  <si>
    <t>45052510</t>
  </si>
  <si>
    <t>Deprecición Equipos De Oficina</t>
  </si>
  <si>
    <t>45052515</t>
  </si>
  <si>
    <t>Depreciación Enseres De Oficina</t>
  </si>
  <si>
    <t>450530</t>
  </si>
  <si>
    <t>45053005</t>
  </si>
  <si>
    <t>450535</t>
  </si>
  <si>
    <t>45053505</t>
  </si>
  <si>
    <t>450540</t>
  </si>
  <si>
    <t>450590</t>
  </si>
  <si>
    <t>4506</t>
  </si>
  <si>
    <t>AMORTIZACIONES</t>
  </si>
  <si>
    <t>450605</t>
  </si>
  <si>
    <t>GASTOS ANTICIPADOS</t>
  </si>
  <si>
    <t>450610</t>
  </si>
  <si>
    <t>GASTOS DE CONSTITUCIÓN  Y ORGANIZACIÓN</t>
  </si>
  <si>
    <t>450615</t>
  </si>
  <si>
    <t>GASTOS DE INSTALACIÓN</t>
  </si>
  <si>
    <t>450620</t>
  </si>
  <si>
    <t>450625</t>
  </si>
  <si>
    <t>450630</t>
  </si>
  <si>
    <t>GASTOS DE ADECUACIÓN</t>
  </si>
  <si>
    <t>450635</t>
  </si>
  <si>
    <t>PLUSVALLA MERCANTIL</t>
  </si>
  <si>
    <t>450690</t>
  </si>
  <si>
    <t>4507</t>
  </si>
  <si>
    <t>OTROS GASTOS</t>
  </si>
  <si>
    <t>450705</t>
  </si>
  <si>
    <t>SUMINISTROS DIVERSOS</t>
  </si>
  <si>
    <t>45070505</t>
  </si>
  <si>
    <t>Suministros Diversos</t>
  </si>
  <si>
    <t>450710</t>
  </si>
  <si>
    <t>45071005</t>
  </si>
  <si>
    <t>450715</t>
  </si>
  <si>
    <t>MANTENIMIENTO  Y REPARACIONES</t>
  </si>
  <si>
    <t>45071505</t>
  </si>
  <si>
    <t>Manten.Y Reparac.(Muebles De Ofic.)</t>
  </si>
  <si>
    <t>45071510</t>
  </si>
  <si>
    <t>Mantenimiento Y Reparaciones(Edificio)</t>
  </si>
  <si>
    <t>45071515</t>
  </si>
  <si>
    <t>Mnateny Reparaciones(Eq.De Computación)</t>
  </si>
  <si>
    <t>45071520</t>
  </si>
  <si>
    <t>Mantenimiento Y Reparaciones(Vehiculo)</t>
  </si>
  <si>
    <t>45071525</t>
  </si>
  <si>
    <t>Software</t>
  </si>
  <si>
    <t>45071530</t>
  </si>
  <si>
    <t>Mantenimiento Y Reparaciones(Eq.Oficina)</t>
  </si>
  <si>
    <t>45071535</t>
  </si>
  <si>
    <t>Manten.Y Reparac.(Enseres De Oficina)</t>
  </si>
  <si>
    <t>45071540</t>
  </si>
  <si>
    <t>Manten. Y Reparac.(Otros Locales)</t>
  </si>
  <si>
    <t>45071545</t>
  </si>
  <si>
    <t>Mantenim. (Combustible)</t>
  </si>
  <si>
    <t>450790</t>
  </si>
  <si>
    <t>45079005</t>
  </si>
  <si>
    <t>Publicaciones</t>
  </si>
  <si>
    <t>45079010</t>
  </si>
  <si>
    <t>Revistas Y Periódicos</t>
  </si>
  <si>
    <t>45079020</t>
  </si>
  <si>
    <t>Varios Otros Egresos</t>
  </si>
  <si>
    <t>45079030</t>
  </si>
  <si>
    <t>Aguinaldo Y Agaasajo Navideño</t>
  </si>
  <si>
    <t>45079035</t>
  </si>
  <si>
    <t>Otros(Tarjetas De Débito)</t>
  </si>
  <si>
    <t>45079040</t>
  </si>
  <si>
    <t>Promociones</t>
  </si>
  <si>
    <t>45079050</t>
  </si>
  <si>
    <t>45079055</t>
  </si>
  <si>
    <t>Consultorio Mèdico</t>
  </si>
  <si>
    <t>46</t>
  </si>
  <si>
    <t>OTRAS PÉRDIDAS  OPERACIONALES</t>
  </si>
  <si>
    <t>4601</t>
  </si>
  <si>
    <t>PÉRDIDA EN ACCIONES Y PARTICIPACIONES</t>
  </si>
  <si>
    <t>4602</t>
  </si>
  <si>
    <t>PÉRDIDA EN VENTA DE BIENES REALIZABLES  Y RECUPERADOS</t>
  </si>
  <si>
    <t>4690</t>
  </si>
  <si>
    <t>47</t>
  </si>
  <si>
    <t>OTROS GASTOS Y PERDIDAS</t>
  </si>
  <si>
    <t>4701</t>
  </si>
  <si>
    <t>PÉRDIDA EN VENTA DE BIENES</t>
  </si>
  <si>
    <t>4702</t>
  </si>
  <si>
    <t>PÉRDIDA EN VENTA DE ACCIONES Y PARTICIPACIONES</t>
  </si>
  <si>
    <t>4703</t>
  </si>
  <si>
    <t>INTERESES Y COMISIONES  DEVENGADOS  EN EJERCICIOS ANTERIORES</t>
  </si>
  <si>
    <t>470305</t>
  </si>
  <si>
    <t>INTERESES Y COMISIONES DEVENGADOS EN EJE</t>
  </si>
  <si>
    <t>47030505</t>
  </si>
  <si>
    <t>Intereses Y Comisiones Devengados En Eje</t>
  </si>
  <si>
    <t>4790</t>
  </si>
  <si>
    <t>479005</t>
  </si>
  <si>
    <t>PÉRDIDA GARANTÍAS CONCEDIDAS  NO RECUPERADAS</t>
  </si>
  <si>
    <t>479010</t>
  </si>
  <si>
    <t>48</t>
  </si>
  <si>
    <t>IMPUESTOS Y PARTICIPACIÓN  A EMPLEADOS</t>
  </si>
  <si>
    <t>4810</t>
  </si>
  <si>
    <t>4815</t>
  </si>
  <si>
    <t>4890</t>
  </si>
  <si>
    <t>5</t>
  </si>
  <si>
    <t>51</t>
  </si>
  <si>
    <t>INTERESES Y DESCUENTOS  GANADOS</t>
  </si>
  <si>
    <t>5101</t>
  </si>
  <si>
    <t>DEPÓSITOS</t>
  </si>
  <si>
    <t>510110</t>
  </si>
  <si>
    <t>DEPÓSITOS EN INSTITUCIONES FINANCIERAS E INSTITUCIONES DEL SECTOR FINANCIERO POPULAR Y SOLIDARIO</t>
  </si>
  <si>
    <t>51011005</t>
  </si>
  <si>
    <t>Depósitos En Bancos(Ctas.Ahorros)</t>
  </si>
  <si>
    <t>510115</t>
  </si>
  <si>
    <t>OVERNIGHT</t>
  </si>
  <si>
    <t>5102</t>
  </si>
  <si>
    <t>OPERACIONES  INTERFINANCIERAS</t>
  </si>
  <si>
    <t>510205</t>
  </si>
  <si>
    <t>FONDOS INTERFLNANCIERAS VENDIDOS</t>
  </si>
  <si>
    <t>510210</t>
  </si>
  <si>
    <t>OPERACIONES  DE REPORTO</t>
  </si>
  <si>
    <t>5103</t>
  </si>
  <si>
    <t>INTERESES Y DESCUENTOS DE INVERSIONES EN TLTULOS VALORES</t>
  </si>
  <si>
    <t>510305</t>
  </si>
  <si>
    <t>INVERSIONES A VALOR RAZONABLE CON CAMBIOS EN EL ESTADO DE RESULTADOS</t>
  </si>
  <si>
    <t>510310</t>
  </si>
  <si>
    <t>51031005</t>
  </si>
  <si>
    <t>51031010</t>
  </si>
  <si>
    <t>510315</t>
  </si>
  <si>
    <t>51031505</t>
  </si>
  <si>
    <t>51031510</t>
  </si>
  <si>
    <t>510320</t>
  </si>
  <si>
    <t>5104</t>
  </si>
  <si>
    <t>INTERESES Y DESCUENTOS DE CARTERA DE CRÉDITOS</t>
  </si>
  <si>
    <t>510405</t>
  </si>
  <si>
    <t>510410</t>
  </si>
  <si>
    <t>CARTERA DE CRÉDITO DE CONSUMO</t>
  </si>
  <si>
    <t>510415</t>
  </si>
  <si>
    <t>510420</t>
  </si>
  <si>
    <t>510427</t>
  </si>
  <si>
    <t>510428</t>
  </si>
  <si>
    <t>510429</t>
  </si>
  <si>
    <t>Cartera De Crédito Refinanciada</t>
  </si>
  <si>
    <t>510430</t>
  </si>
  <si>
    <t>510435</t>
  </si>
  <si>
    <t>Cartera de creditos Restructurada</t>
  </si>
  <si>
    <t>510450</t>
  </si>
  <si>
    <t>De Mora</t>
  </si>
  <si>
    <t>510455</t>
  </si>
  <si>
    <t>Descuentos En Cartera Comprada</t>
  </si>
  <si>
    <t>5190</t>
  </si>
  <si>
    <t>OTROS INTERESES Y DESCUENTOS</t>
  </si>
  <si>
    <t>519005</t>
  </si>
  <si>
    <t>Por Pagos Por Cuenta De Socios</t>
  </si>
  <si>
    <t>519090</t>
  </si>
  <si>
    <t>52</t>
  </si>
  <si>
    <t>COMISIONES GANADAS</t>
  </si>
  <si>
    <t>5201</t>
  </si>
  <si>
    <t>5202</t>
  </si>
  <si>
    <t>5203</t>
  </si>
  <si>
    <t>AVALES</t>
  </si>
  <si>
    <t>5204</t>
  </si>
  <si>
    <t>FIANZAS</t>
  </si>
  <si>
    <t>5205</t>
  </si>
  <si>
    <t>CARTAS DE CRÉDITO</t>
  </si>
  <si>
    <t>5290</t>
  </si>
  <si>
    <t>529001</t>
  </si>
  <si>
    <t>Comsions Consumos POS Nacional &amp; Internacional TC</t>
  </si>
  <si>
    <t>53</t>
  </si>
  <si>
    <t>UTILIDADES FINANCIERAS</t>
  </si>
  <si>
    <t>5302</t>
  </si>
  <si>
    <t>EN VAÍUACTÓN DE INVERSIONES</t>
  </si>
  <si>
    <t>5303</t>
  </si>
  <si>
    <t>530305</t>
  </si>
  <si>
    <t>530310</t>
  </si>
  <si>
    <t>530390</t>
  </si>
  <si>
    <t>5304</t>
  </si>
  <si>
    <t>RENDIMIENTOS POR FIDEICOMISO MERCANTIL</t>
  </si>
  <si>
    <t>530405</t>
  </si>
  <si>
    <t>RENDIMIENTOS POR FIDEICOMISO MERCATIL</t>
  </si>
  <si>
    <t>53040505</t>
  </si>
  <si>
    <t>Rendimientos Por Fideicomiso Mercatil Fd</t>
  </si>
  <si>
    <t>5305</t>
  </si>
  <si>
    <t>ARRENDAMIENTO FINANCIERO</t>
  </si>
  <si>
    <t>5390</t>
  </si>
  <si>
    <t>54</t>
  </si>
  <si>
    <t>INGRESOS POR SERVICIOS</t>
  </si>
  <si>
    <t>5401</t>
  </si>
  <si>
    <t>5404</t>
  </si>
  <si>
    <t>MANEJO Y COBRANZAS</t>
  </si>
  <si>
    <t>5405</t>
  </si>
  <si>
    <t>GARANHAS CREDITICIAS OTORGADAS POR LA CORPORACIÓN NACIONAL DE FINANZAS POPULARES Y SOLIDARIAS   -</t>
  </si>
  <si>
    <t>5490</t>
  </si>
  <si>
    <t>549005</t>
  </si>
  <si>
    <t>TARIFADOS CON COSTO MÁXIMO</t>
  </si>
  <si>
    <t>54900505</t>
  </si>
  <si>
    <t>Otros Servicios(N/D N/C)</t>
  </si>
  <si>
    <t>54900506</t>
  </si>
  <si>
    <t>Gestión de cobranza extrajudicial rango de cuota menor a $ 100 (más de 90 días)</t>
  </si>
  <si>
    <t>54900511</t>
  </si>
  <si>
    <t>Gestión de cobranza extrajudicial rango de cuota mayor a $ 1.000 (más de 90 días)</t>
  </si>
  <si>
    <t>54900512</t>
  </si>
  <si>
    <t>Gestión de cobranza extrajudicial rango de cuota menor a $ 100 (de 1 a 30 días)</t>
  </si>
  <si>
    <t>54900513</t>
  </si>
  <si>
    <t>Gestión de cobranza extrajudicial rango de cuota menor a $ 100 (de 31 a 60 días)</t>
  </si>
  <si>
    <t>54900514</t>
  </si>
  <si>
    <t>Gestión de cobranza extrajudicial rango de cuota menor a $ 100 (de 61 a 90 días)</t>
  </si>
  <si>
    <t>54900515</t>
  </si>
  <si>
    <t>Comision Tarjeta De Débito</t>
  </si>
  <si>
    <t>54900520</t>
  </si>
  <si>
    <t>Comision Cajero Automatico</t>
  </si>
  <si>
    <t>54900521</t>
  </si>
  <si>
    <t>54900522</t>
  </si>
  <si>
    <t>54900523</t>
  </si>
  <si>
    <t>54900524</t>
  </si>
  <si>
    <t>54900525</t>
  </si>
  <si>
    <t>Otros Servicios (Libretas)</t>
  </si>
  <si>
    <t>54900526</t>
  </si>
  <si>
    <t>54900529</t>
  </si>
  <si>
    <t>54900530</t>
  </si>
  <si>
    <t>Certificados De Cuenta</t>
  </si>
  <si>
    <t>54900531</t>
  </si>
  <si>
    <t>Referencias Bancarias</t>
  </si>
  <si>
    <t>54900532</t>
  </si>
  <si>
    <t>Estado De Cuenta</t>
  </si>
  <si>
    <t>54900533</t>
  </si>
  <si>
    <t>Comisiones por SCI recibidas</t>
  </si>
  <si>
    <t>54900534</t>
  </si>
  <si>
    <t>54900535</t>
  </si>
  <si>
    <t>Comisiòn Servicio (Spi)</t>
  </si>
  <si>
    <t>54900540</t>
  </si>
  <si>
    <t>Comisiòn Cheque Devuelto</t>
  </si>
  <si>
    <t>54900545</t>
  </si>
  <si>
    <t>Recaudaciòn Por Correspnsales Solidarios</t>
  </si>
  <si>
    <t>54900555</t>
  </si>
  <si>
    <t>Recaudaciòn A Terceros Por Ventanilla</t>
  </si>
  <si>
    <t>54900560</t>
  </si>
  <si>
    <t>Recaudacion A Terceros Emapa-Cnel</t>
  </si>
  <si>
    <t>54900565</t>
  </si>
  <si>
    <t>Comisión Servicio (Spi Web)</t>
  </si>
  <si>
    <t>54900570</t>
  </si>
  <si>
    <t>Comisión Certificación De Documentos Fisicos Y Digitales</t>
  </si>
  <si>
    <t>54900575</t>
  </si>
  <si>
    <t>Comisión Servicio De copias E Impresión De Documentos</t>
  </si>
  <si>
    <t>54900580</t>
  </si>
  <si>
    <t>Comisión Visualización Y Entrega De Video De Seguridad</t>
  </si>
  <si>
    <t>54900581</t>
  </si>
  <si>
    <t>Gestión de cobranza extrajudicial rango de cuota de $ 100 a 199 (de 1 a 30 días)</t>
  </si>
  <si>
    <t>54900582</t>
  </si>
  <si>
    <t>Gestión de cobranza extrajudicial rango de cuota de $ 100 a 199 (de 31 a 60 días)</t>
  </si>
  <si>
    <t>54900583</t>
  </si>
  <si>
    <t>Gestión de cobranza extrajudicial rango de cuota de $ 100 a 199 (de 61 a 90 días)</t>
  </si>
  <si>
    <t>54900584</t>
  </si>
  <si>
    <t>Gestión de cobranza extrajudicial rango de cuota de $ 100 a 199 (más de 90 días)</t>
  </si>
  <si>
    <t>54900585</t>
  </si>
  <si>
    <t>Gestión de cobranza extrajudicial rango de cuota de $ 200 a 299 (de 1 a 30 días)</t>
  </si>
  <si>
    <t>54900586</t>
  </si>
  <si>
    <t>Gestión de cobranza extrajudicial rango de cuota de $ 200 a 299 (de 31 a 60 días)</t>
  </si>
  <si>
    <t>54900587</t>
  </si>
  <si>
    <t>Gestión de cobranza extrajudicial rango de cuota de $ 200 a 299 (de 61 a 90 días)</t>
  </si>
  <si>
    <t>54900588</t>
  </si>
  <si>
    <t>Gestión de cobranza extrajudicial rango de cuota de $ 200 a 299 (más de 90 días)</t>
  </si>
  <si>
    <t>54900589</t>
  </si>
  <si>
    <t>Gestión de cobranza extrajudicial rango de cuota de $ 300 a 499 (de 1 a 30 días)</t>
  </si>
  <si>
    <t>54900590</t>
  </si>
  <si>
    <t>Gestión de cobranza extrajudicial rango de cuota de $ 300 a 499 (de 31 a 60 días)</t>
  </si>
  <si>
    <t>54900591</t>
  </si>
  <si>
    <t>Gestión de cobranza extrajudicial rango de cuota de $ 300 a 499 (de 61 a 90 días)</t>
  </si>
  <si>
    <t>54900592</t>
  </si>
  <si>
    <t>Gestión de cobranza extrajudicial rango de cuota de $ 300 a 499 (más de 90 días)</t>
  </si>
  <si>
    <t>54900593</t>
  </si>
  <si>
    <t>Gestión de cobranza extrajudicial rango de cuota de $ 500 a 999 (de 1 a 30 días)</t>
  </si>
  <si>
    <t>54900594</t>
  </si>
  <si>
    <t>Gestión de cobranza extrajudicial rango de cuota de $ 500 a 999 (de 31 a 60 días)</t>
  </si>
  <si>
    <t>54900595</t>
  </si>
  <si>
    <t>Gestión de cobranza extrajudicial rango de cuota de $ 500 a 999 (de 61 a 90 días)</t>
  </si>
  <si>
    <t>54900596</t>
  </si>
  <si>
    <t>Gestión de cobranza extrajudicial rango de cuota de $ 500 a 999 (más de 90 días)</t>
  </si>
  <si>
    <t>54900597</t>
  </si>
  <si>
    <t>Gestión de cobranza extrajudicial rango de cuota mayor a $ 1.000 (de 1 a 30 días)</t>
  </si>
  <si>
    <t>54900598</t>
  </si>
  <si>
    <t>Gestión de cobranza extrajudicial rango de cuota mayor a $ 1.000 (de 31 a 60 días)</t>
  </si>
  <si>
    <t>54900599</t>
  </si>
  <si>
    <t>Gestión de cobranza extrajudicial rango de cuota mayor a $ 1.000 (de 61 a 90 días)</t>
  </si>
  <si>
    <t>549010</t>
  </si>
  <si>
    <t>TARIFADOS DIFERENCIADOS</t>
  </si>
  <si>
    <t>54901001</t>
  </si>
  <si>
    <t>54901002</t>
  </si>
  <si>
    <t>54901003</t>
  </si>
  <si>
    <t>54901020</t>
  </si>
  <si>
    <t>Recaudaciòn Por Pago De Nomina</t>
  </si>
  <si>
    <t>54901025</t>
  </si>
  <si>
    <t>Recaudaciòn Por Pago Centros Educativos</t>
  </si>
  <si>
    <t>54901035</t>
  </si>
  <si>
    <t>Comision Por Pago De Giros Nacionales</t>
  </si>
  <si>
    <t>54901040</t>
  </si>
  <si>
    <t>Comision Por Pago De Giros Del Exterior</t>
  </si>
  <si>
    <t>54901050</t>
  </si>
  <si>
    <t>Comision De Pago De Desarrollo Humano</t>
  </si>
  <si>
    <t>55</t>
  </si>
  <si>
    <t>OTROS INGRESOS OPERACIONALES</t>
  </si>
  <si>
    <t>5501</t>
  </si>
  <si>
    <t>UTILIDADES EN ACCIONES  Y PARTICIPACIONES</t>
  </si>
  <si>
    <t>550105</t>
  </si>
  <si>
    <t>UTILIDADES EN ACCIONES Y PARTICIPACIONES</t>
  </si>
  <si>
    <t>55010505</t>
  </si>
  <si>
    <t>Utilidades En Acciones Y Participaciones</t>
  </si>
  <si>
    <t>5502</t>
  </si>
  <si>
    <t>UTILIDAD EN VENTA DE BIENES REALIZABLES Y RECUPERADOS</t>
  </si>
  <si>
    <t>5503</t>
  </si>
  <si>
    <t>DIVIDENDOS O EXCEDENTES POR CERTIFICADOS DE APORTACIÓN</t>
  </si>
  <si>
    <t>5505</t>
  </si>
  <si>
    <t>INGRESOS POR SUBSIDIOS REALIZADOS</t>
  </si>
  <si>
    <t>5506</t>
  </si>
  <si>
    <t>INGRESOS POR SUBSIDIOS RECUPERADOS</t>
  </si>
  <si>
    <t>5590</t>
  </si>
  <si>
    <t>56</t>
  </si>
  <si>
    <t>OTROS INGRESOS</t>
  </si>
  <si>
    <t>5601</t>
  </si>
  <si>
    <t>UTILIDAD EN VENTA DE BIENES</t>
  </si>
  <si>
    <t>560110</t>
  </si>
  <si>
    <t>ACTIVO FIJO</t>
  </si>
  <si>
    <t>56011025</t>
  </si>
  <si>
    <t>Activo Fijo(Terr.No Util.Entid</t>
  </si>
  <si>
    <t>5602</t>
  </si>
  <si>
    <t>UTILIDAD EN VENTA DE ACCIONES Y PARTICIPACIONES</t>
  </si>
  <si>
    <t>5603</t>
  </si>
  <si>
    <t>560305</t>
  </si>
  <si>
    <t>56030505</t>
  </si>
  <si>
    <t>5604</t>
  </si>
  <si>
    <t>RECUPERACIONES DE ACTIVOS FINANCIEROS</t>
  </si>
  <si>
    <t>560405</t>
  </si>
  <si>
    <t>DE ACTIVOS CASTIGADOS</t>
  </si>
  <si>
    <t>56040505</t>
  </si>
  <si>
    <t>De Activos Castigados</t>
  </si>
  <si>
    <t>560410</t>
  </si>
  <si>
    <t>REVERSL6N DE PROVISIONES</t>
  </si>
  <si>
    <t>56041005</t>
  </si>
  <si>
    <t>Reversión De Provisiones</t>
  </si>
  <si>
    <t>560415</t>
  </si>
  <si>
    <t>DEVOLUCL6N DE IMPUESTOS Y MULTAS</t>
  </si>
  <si>
    <t>560420</t>
  </si>
  <si>
    <t>INTERESES Y COMISIONES DE EJERCICIOS ANTERIORES</t>
  </si>
  <si>
    <t>56042005</t>
  </si>
  <si>
    <t>Intereses Y Comisiones De Ejercicios Ant</t>
  </si>
  <si>
    <t>5690</t>
  </si>
  <si>
    <t>569005</t>
  </si>
  <si>
    <t>56900505</t>
  </si>
  <si>
    <t>Otros Ingresos(Money Gram)</t>
  </si>
  <si>
    <t>56900520</t>
  </si>
  <si>
    <t>Otros Ingresos(Emeloro)</t>
  </si>
  <si>
    <t>56900525</t>
  </si>
  <si>
    <t>Comisiones (Ria)</t>
  </si>
  <si>
    <t>56900530</t>
  </si>
  <si>
    <t>Varios Otros Ingresos</t>
  </si>
  <si>
    <t>56900531</t>
  </si>
  <si>
    <t>Varios Otros Ingresos (Indemnizacion Seg</t>
  </si>
  <si>
    <t>56900535</t>
  </si>
  <si>
    <t>Comisiones Pago  Agil</t>
  </si>
  <si>
    <t>56900540</t>
  </si>
  <si>
    <t>Otros(Bono Desarrollo Humano)</t>
  </si>
  <si>
    <t>56900545</t>
  </si>
  <si>
    <t>Otros (Inverisones</t>
  </si>
  <si>
    <t>56900550</t>
  </si>
  <si>
    <t>Otros (Emapa-Sr)</t>
  </si>
  <si>
    <t>56900555</t>
  </si>
  <si>
    <t>Otros(Financoop)</t>
  </si>
  <si>
    <t>56900580</t>
  </si>
  <si>
    <t>Otros (Rtc)</t>
  </si>
  <si>
    <t>56900585</t>
  </si>
  <si>
    <t>Otros(Notificaciones)</t>
  </si>
  <si>
    <t>56900590</t>
  </si>
  <si>
    <t>Comisiones (Puntomatico)</t>
  </si>
  <si>
    <t>56900591</t>
  </si>
  <si>
    <t>Comisiones Tarjetas de Credito</t>
  </si>
  <si>
    <t>56900597</t>
  </si>
  <si>
    <t>Comisiones Bce(Dinero Electronico)</t>
  </si>
  <si>
    <t>59</t>
  </si>
  <si>
    <t>PÉRDIDAS Y GANANCIAS</t>
  </si>
  <si>
    <t>6</t>
  </si>
  <si>
    <t>CUENTAS CONTINGENTES</t>
  </si>
  <si>
    <t>61</t>
  </si>
  <si>
    <t>DEUDORAS</t>
  </si>
  <si>
    <t>6190</t>
  </si>
  <si>
    <t>OTRAS CUENTAS CONTINGENTES DEUDORAS</t>
  </si>
  <si>
    <t>63</t>
  </si>
  <si>
    <t>6304</t>
  </si>
  <si>
    <t>CREDITOS APROBADOS NO DESEMBOLSADOS</t>
  </si>
  <si>
    <t>630410</t>
  </si>
  <si>
    <t>Cartera de credito de consumo</t>
  </si>
  <si>
    <t>64</t>
  </si>
  <si>
    <t>ACREEDORAS</t>
  </si>
  <si>
    <t>6401</t>
  </si>
  <si>
    <t>640105</t>
  </si>
  <si>
    <t>AVALES COMUNES</t>
  </si>
  <si>
    <t>640110</t>
  </si>
  <si>
    <t>AVALES CON GARANTLA DE INSLÍTUCIONES FINANCIERAS DEL EXTERIOR</t>
  </si>
  <si>
    <t>6402</t>
  </si>
  <si>
    <t>FIANZAS Y GARANTÍAS</t>
  </si>
  <si>
    <t>640205</t>
  </si>
  <si>
    <t>GARANTÍAS ADUANERAS</t>
  </si>
  <si>
    <t>640210</t>
  </si>
  <si>
    <t>GARANTLAS CORPORACI6N FINANCIERA NACIONAL</t>
  </si>
  <si>
    <t>640211</t>
  </si>
  <si>
    <t>GARANTTAS CORPORACIÓN NACIONAL DE FINANZAS POPULARES Y SOLIDARLAS</t>
  </si>
  <si>
    <t>640215</t>
  </si>
  <si>
    <t>FIANZAS CON GARANTÍA DE INSTITUCIONES FINANCIERAS DEL EXTERIOR</t>
  </si>
  <si>
    <t>640290</t>
  </si>
  <si>
    <t>6403</t>
  </si>
  <si>
    <t>640305</t>
  </si>
  <si>
    <t>EMITIDAS POR LA INSTITUCIÓN</t>
  </si>
  <si>
    <t>640310</t>
  </si>
  <si>
    <t>EMITIDAS POR CUENTA DE LA INSTITUCIÓN</t>
  </si>
  <si>
    <t>640315</t>
  </si>
  <si>
    <t>CONFIRMADAS</t>
  </si>
  <si>
    <t>6404</t>
  </si>
  <si>
    <t>CRÉDITOS APROBADOS NO DESEMBOLSADOS</t>
  </si>
  <si>
    <t>640405</t>
  </si>
  <si>
    <t>640410</t>
  </si>
  <si>
    <t>640415</t>
  </si>
  <si>
    <t>CARTERA DE CRÉDITO INMOBILIARIO</t>
  </si>
  <si>
    <t>640420</t>
  </si>
  <si>
    <t>CARTERA DE MLCROCRÉDITO</t>
  </si>
  <si>
    <t>640440</t>
  </si>
  <si>
    <t>640445</t>
  </si>
  <si>
    <t>CARTERA DE CRÉDITO EDUCATIVO</t>
  </si>
  <si>
    <t>6405</t>
  </si>
  <si>
    <t>COMPROMISOS FUTUROS</t>
  </si>
  <si>
    <t>640505</t>
  </si>
  <si>
    <t>RIESGO ASUMIDO POR CARTERA VENDIDA</t>
  </si>
  <si>
    <t>640510</t>
  </si>
  <si>
    <t>RIESGO ASUMIDO EN CARTERA PERMUTADA</t>
  </si>
  <si>
    <t>640590</t>
  </si>
  <si>
    <t>OTROS COMPROMISOS</t>
  </si>
  <si>
    <t>6412</t>
  </si>
  <si>
    <t>GARANTLAS  CONCEDIDAS POR EL SISTEMA DE GARANTLA CREDITICIO</t>
  </si>
  <si>
    <t>641205</t>
  </si>
  <si>
    <t>POR OPERACIONES VIGENTES</t>
  </si>
  <si>
    <t>641210</t>
  </si>
  <si>
    <t>POR OPERACIONES PENDIENTES DE RECLAMO</t>
  </si>
  <si>
    <t>6490</t>
  </si>
  <si>
    <t>OTRAS CUENTAS CONTINGENTES ACREEDORAS</t>
  </si>
  <si>
    <t>7</t>
  </si>
  <si>
    <t>CUENTAS DE ORDEN</t>
  </si>
  <si>
    <t>71</t>
  </si>
  <si>
    <t>CUENTAS DE ORDEN DEUDORAS</t>
  </si>
  <si>
    <t>7101</t>
  </si>
  <si>
    <t>VALORES Y BIENES PROPIOS EN PODER DE TERCEROS</t>
  </si>
  <si>
    <t>710105</t>
  </si>
  <si>
    <t>EN COBRANZA</t>
  </si>
  <si>
    <t>710110</t>
  </si>
  <si>
    <t>EN CUSTODIA</t>
  </si>
  <si>
    <t>71011005</t>
  </si>
  <si>
    <t>En Custodia</t>
  </si>
  <si>
    <t>710190</t>
  </si>
  <si>
    <t>7102</t>
  </si>
  <si>
    <t>ACTIVOS PROPIOS EN PODER DE TERCEROS ENTREGADOS EN GARANTRA</t>
  </si>
  <si>
    <t>710205</t>
  </si>
  <si>
    <t>710210</t>
  </si>
  <si>
    <t>INVERSIONES DISPONIBLES PARA LA VENTA</t>
  </si>
  <si>
    <t>710215</t>
  </si>
  <si>
    <t>INVERSIONES MANTENIDAS HASTA EL VENCIMIENTO</t>
  </si>
  <si>
    <t>710220</t>
  </si>
  <si>
    <t>INVERSIONES DE DISPONIBILIDAD  RESTRINGIDA</t>
  </si>
  <si>
    <t>710225</t>
  </si>
  <si>
    <t>710230</t>
  </si>
  <si>
    <t>710235</t>
  </si>
  <si>
    <t>710240</t>
  </si>
  <si>
    <t>CARTERA DE MICROCRÉDITO</t>
  </si>
  <si>
    <t>710260</t>
  </si>
  <si>
    <t>710261</t>
  </si>
  <si>
    <t>710265</t>
  </si>
  <si>
    <t>CARTERA DE CRÉDITOS REFINANCIADA</t>
  </si>
  <si>
    <t>710270</t>
  </si>
  <si>
    <t>CARTERA DE CRÉDITOS REESTRUCTURADA</t>
  </si>
  <si>
    <t>710275</t>
  </si>
  <si>
    <t>BIENES MUEBLES</t>
  </si>
  <si>
    <t>710280</t>
  </si>
  <si>
    <t>BIENES INMUEBLES</t>
  </si>
  <si>
    <t>710290</t>
  </si>
  <si>
    <t>71029005</t>
  </si>
  <si>
    <t>Inversion dada en garantìa Fideicomiso</t>
  </si>
  <si>
    <t>7103</t>
  </si>
  <si>
    <t>ACTIVOS CASTIGADOS</t>
  </si>
  <si>
    <t>710305</t>
  </si>
  <si>
    <t>710310</t>
  </si>
  <si>
    <t>71031005</t>
  </si>
  <si>
    <t>Cartera De Créditos</t>
  </si>
  <si>
    <t>710315</t>
  </si>
  <si>
    <t>710320</t>
  </si>
  <si>
    <t>71032005</t>
  </si>
  <si>
    <t>710325</t>
  </si>
  <si>
    <t>BIENES REALIZABLES, ADJUDICADOS  POR PAGO, DE ARRENDAMIENTO MERCANTIL Y NO UTILIZADOS POR LA INSTITUCIÓN</t>
  </si>
  <si>
    <t>710330</t>
  </si>
  <si>
    <t>7104</t>
  </si>
  <si>
    <t>LINEAS DE CRÉDITO NO UTILIZADAS</t>
  </si>
  <si>
    <t>710405</t>
  </si>
  <si>
    <t>DEL PAÍS</t>
  </si>
  <si>
    <t>710410</t>
  </si>
  <si>
    <t>7105</t>
  </si>
  <si>
    <t>OPERACIONES ACTIVAS CON EMPRESAS VINCULADAS</t>
  </si>
  <si>
    <t>710505</t>
  </si>
  <si>
    <t>710510</t>
  </si>
  <si>
    <t>71051005</t>
  </si>
  <si>
    <t>710515</t>
  </si>
  <si>
    <t>710520</t>
  </si>
  <si>
    <t>710525</t>
  </si>
  <si>
    <t>BIENES REALIZABLES, ADJUDICADOS POR PAGO, DE ARRENDAMIENTO MERCANTIL Y NO UTILIZADOS POR LA INSTITUCIÓN</t>
  </si>
  <si>
    <t>710530</t>
  </si>
  <si>
    <t>710535</t>
  </si>
  <si>
    <t>7106</t>
  </si>
  <si>
    <t>OPERACIONES  ACTIVAS CON ENTIDADES DEL GRUPO FINANCIERO</t>
  </si>
  <si>
    <t>710605</t>
  </si>
  <si>
    <t>710610</t>
  </si>
  <si>
    <t>710615</t>
  </si>
  <si>
    <t>710620</t>
  </si>
  <si>
    <t>710625</t>
  </si>
  <si>
    <t>BIENES REALIZABLES, ADJUDICADOS  POR PAGO Y ARRENDAMIENTO  MERCANTIL</t>
  </si>
  <si>
    <t>710630</t>
  </si>
  <si>
    <t>710635</t>
  </si>
  <si>
    <t>7107</t>
  </si>
  <si>
    <t>CARTERA DE CRÉDITOS Y OTROS ACTIVOS EN DEMANDA JUDICIAL</t>
  </si>
  <si>
    <t>710705</t>
  </si>
  <si>
    <t>71070505</t>
  </si>
  <si>
    <t>Comercial</t>
  </si>
  <si>
    <t>710710</t>
  </si>
  <si>
    <t>71071005</t>
  </si>
  <si>
    <t>Consumo</t>
  </si>
  <si>
    <t>710715</t>
  </si>
  <si>
    <t>71071505</t>
  </si>
  <si>
    <t>Vivienda</t>
  </si>
  <si>
    <t>710720</t>
  </si>
  <si>
    <t>71072005</t>
  </si>
  <si>
    <t>Para La Microempresa</t>
  </si>
  <si>
    <t>710740</t>
  </si>
  <si>
    <t>710741</t>
  </si>
  <si>
    <t>710745</t>
  </si>
  <si>
    <t>710750</t>
  </si>
  <si>
    <t>71075005</t>
  </si>
  <si>
    <t>Cartera Reestructurada</t>
  </si>
  <si>
    <t>710755</t>
  </si>
  <si>
    <t>710760</t>
  </si>
  <si>
    <t>710790</t>
  </si>
  <si>
    <t>7108</t>
  </si>
  <si>
    <t>CARTERA COMPRADA A ENTIDADES EN LIQIUDACION O ADQUIRIDA POR PROCESOS DE FUSION</t>
  </si>
  <si>
    <t>710805</t>
  </si>
  <si>
    <t>Provision diferida cartera comprada a entidades en liquidacion o adquirida por procesos de fusion</t>
  </si>
  <si>
    <t>710810</t>
  </si>
  <si>
    <t>Saldo cartera comprada a entidades en liquidacion o adquirida por procesos de fusion</t>
  </si>
  <si>
    <t>7109</t>
  </si>
  <si>
    <t>INTERESES, COMISIONES E INGRESOS EN SUSPENSO</t>
  </si>
  <si>
    <t>710905</t>
  </si>
  <si>
    <t>71090505</t>
  </si>
  <si>
    <t>Cartera De Créditos Comercial</t>
  </si>
  <si>
    <t>71090510</t>
  </si>
  <si>
    <t>Cartera De Credito Comercialcfn</t>
  </si>
  <si>
    <t>710910</t>
  </si>
  <si>
    <t>71091005</t>
  </si>
  <si>
    <t>Cartera De Créditos De Consumo</t>
  </si>
  <si>
    <t>710915</t>
  </si>
  <si>
    <t>71091505</t>
  </si>
  <si>
    <t>Cartera De Créditos De Vivienda</t>
  </si>
  <si>
    <t>71091515</t>
  </si>
  <si>
    <t>Cartera De Credito Vivienda Cfn</t>
  </si>
  <si>
    <t>710920</t>
  </si>
  <si>
    <t>71092005</t>
  </si>
  <si>
    <t>Cartera De Créditos Para La Microempresa</t>
  </si>
  <si>
    <t>71092015</t>
  </si>
  <si>
    <t>Cartera Crédito Microemp.(Cartera Normal</t>
  </si>
  <si>
    <t>71092020</t>
  </si>
  <si>
    <t>Cartera De Creditos Para La Microempresa</t>
  </si>
  <si>
    <t>710940</t>
  </si>
  <si>
    <t>710941</t>
  </si>
  <si>
    <t>710945</t>
  </si>
  <si>
    <t>710950</t>
  </si>
  <si>
    <t>71095005</t>
  </si>
  <si>
    <t>Cartera De Creditos Restructurada</t>
  </si>
  <si>
    <t>710990</t>
  </si>
  <si>
    <t>7110</t>
  </si>
  <si>
    <t>CONTRATO DE ARRENDAMIENTO MERCANTIL FINANCIERO</t>
  </si>
  <si>
    <t>711005</t>
  </si>
  <si>
    <t>CÁNONES POR RECIBIR</t>
  </si>
  <si>
    <t>711010</t>
  </si>
  <si>
    <t>OPCIÓN EN COMPRA</t>
  </si>
  <si>
    <t>711015</t>
  </si>
  <si>
    <t>DESCUENTOS CONCEDIDOS</t>
  </si>
  <si>
    <t>7111</t>
  </si>
  <si>
    <t>ACTIVOS ADQUIRIDOS POR PROCESOS DE FUSION</t>
  </si>
  <si>
    <t>711105</t>
  </si>
  <si>
    <t>Inversiones</t>
  </si>
  <si>
    <t>711110</t>
  </si>
  <si>
    <t>Cuentas por cobrar sujetas a provision</t>
  </si>
  <si>
    <t>711115</t>
  </si>
  <si>
    <t>Otros activos sujetos a provision</t>
  </si>
  <si>
    <t>711120</t>
  </si>
  <si>
    <t>Provision diferida</t>
  </si>
  <si>
    <t>7113</t>
  </si>
  <si>
    <t>INVERSIONES POR VENCIMIENTO</t>
  </si>
  <si>
    <t>711305</t>
  </si>
  <si>
    <t>CORTO PLAZO</t>
  </si>
  <si>
    <t>711310</t>
  </si>
  <si>
    <t>LARGO PLAZO</t>
  </si>
  <si>
    <t>711405</t>
  </si>
  <si>
    <t>CARTERA  DE CRÉDITOS  COMERCIAL</t>
  </si>
  <si>
    <t>711410</t>
  </si>
  <si>
    <t>CARTERA  DE CRÉDITOS  DE CONSUMO</t>
  </si>
  <si>
    <t>711415</t>
  </si>
  <si>
    <t>CARTERA  DE CRÉDITO  INMOBILIARIO</t>
  </si>
  <si>
    <t>711420</t>
  </si>
  <si>
    <t>CARTERA  DE MICROCRÉDITOS</t>
  </si>
  <si>
    <t>7117</t>
  </si>
  <si>
    <t>CARTERA ENTREGADA PARA PROCESOS DE TITULARIZACIÓN</t>
  </si>
  <si>
    <t>711710</t>
  </si>
  <si>
    <t>711720</t>
  </si>
  <si>
    <t>711730</t>
  </si>
  <si>
    <t>711735</t>
  </si>
  <si>
    <t>CARTERA DE CRÉDITOS INMOBILIARIO</t>
  </si>
  <si>
    <t>711740</t>
  </si>
  <si>
    <t>CARTERA DE MICROCRÉDITOS</t>
  </si>
  <si>
    <t>711745</t>
  </si>
  <si>
    <t>CARTERA DE CRÉDITOS EDUCATIVO</t>
  </si>
  <si>
    <t>7190</t>
  </si>
  <si>
    <t>OTRAS CUENTAS DE ORDEN DEUDORAS</t>
  </si>
  <si>
    <t>719005</t>
  </si>
  <si>
    <t>COBERTURA DE SEGUROS</t>
  </si>
  <si>
    <t>71900510</t>
  </si>
  <si>
    <t>Cobertur.Seguros(Fidelidad)</t>
  </si>
  <si>
    <t>71900515</t>
  </si>
  <si>
    <t>Cobertur.Seguros(Equipo Electrónico)</t>
  </si>
  <si>
    <t>71900520</t>
  </si>
  <si>
    <t>Cobertur.Seguros(Transp.De Valores)</t>
  </si>
  <si>
    <t>71900525</t>
  </si>
  <si>
    <t>Cobertur.Seguros(Incendio)</t>
  </si>
  <si>
    <t>71900530</t>
  </si>
  <si>
    <t>Cobertur.Seguros(Robo Y/O Asalto)</t>
  </si>
  <si>
    <t>71900535</t>
  </si>
  <si>
    <t>Cobertur.Seguros(Vehículos)</t>
  </si>
  <si>
    <t>71900540</t>
  </si>
  <si>
    <t>Cobertur.Seguros(Rotura De Maquinaria)</t>
  </si>
  <si>
    <t>71900545</t>
  </si>
  <si>
    <t>Cobertur.Seguros(Respons. Civil)</t>
  </si>
  <si>
    <t>71900555</t>
  </si>
  <si>
    <t>Cobertur.Seguros(Cibernetico)</t>
  </si>
  <si>
    <t>719010</t>
  </si>
  <si>
    <t>MULTAS E IMPUESTOS EN RECLAMO</t>
  </si>
  <si>
    <t>719015</t>
  </si>
  <si>
    <t>TLTULOS POR EMITIR</t>
  </si>
  <si>
    <t>719020</t>
  </si>
  <si>
    <t>TLTULOS EMITIDOS NO VENDIDOS</t>
  </si>
  <si>
    <t>719025</t>
  </si>
  <si>
    <t>TFTULOS PROPIA EMISIÓN RECOMPRADOS</t>
  </si>
  <si>
    <t>719035</t>
  </si>
  <si>
    <t>TLTULOS  Y CUPONES  POR INCINERAR</t>
  </si>
  <si>
    <t>719045</t>
  </si>
  <si>
    <t>TITULES  DE INVERSIONES COMPRADOS CON PACTO DE REVENTA</t>
  </si>
  <si>
    <t>719050</t>
  </si>
  <si>
    <t>PRIMA EN COMPRA DE CARTERA</t>
  </si>
  <si>
    <t>719090</t>
  </si>
  <si>
    <t>OTRAS CUENTAS  DE ORDEN</t>
  </si>
  <si>
    <t>72</t>
  </si>
  <si>
    <t>DEUDORAS POR EL CONTRARIO</t>
  </si>
  <si>
    <t>7201</t>
  </si>
  <si>
    <t>720110</t>
  </si>
  <si>
    <t>72011005</t>
  </si>
  <si>
    <t>7203</t>
  </si>
  <si>
    <t>ACTIVOS  CASTIGADOS</t>
  </si>
  <si>
    <t>720310</t>
  </si>
  <si>
    <t>72031005</t>
  </si>
  <si>
    <t>720320</t>
  </si>
  <si>
    <t>72032005</t>
  </si>
  <si>
    <t>7205</t>
  </si>
  <si>
    <t>720510</t>
  </si>
  <si>
    <t>72051005</t>
  </si>
  <si>
    <t>7207</t>
  </si>
  <si>
    <t>720705</t>
  </si>
  <si>
    <t>COMERCIAL PRIORITARIO</t>
  </si>
  <si>
    <t>72070505</t>
  </si>
  <si>
    <t>720710</t>
  </si>
  <si>
    <t>CONSUMO PRIORITARIO</t>
  </si>
  <si>
    <t>72071005</t>
  </si>
  <si>
    <t>720715</t>
  </si>
  <si>
    <t>INMOBILIARIO</t>
  </si>
  <si>
    <t>72071505</t>
  </si>
  <si>
    <t>720720</t>
  </si>
  <si>
    <t>PARA LA MICROEMPRESA</t>
  </si>
  <si>
    <t>72072005</t>
  </si>
  <si>
    <t>720750</t>
  </si>
  <si>
    <t>REESTRUCTURADA</t>
  </si>
  <si>
    <t>72075005</t>
  </si>
  <si>
    <t>7208</t>
  </si>
  <si>
    <t>CARTERA COMPRADA A ENTIDADES EN LIQUIDACIÓN O ADQUIRIDA POR PROCESOS DE FUSION</t>
  </si>
  <si>
    <t>7209</t>
  </si>
  <si>
    <t>INTERESES EN SUSPENSO</t>
  </si>
  <si>
    <t>720905</t>
  </si>
  <si>
    <t>CARTERA DE CRÉDITOS COMERCIAL PRIORITARI</t>
  </si>
  <si>
    <t>72090505</t>
  </si>
  <si>
    <t>72090510</t>
  </si>
  <si>
    <t>720910</t>
  </si>
  <si>
    <t>CARTERA DE CRÉDITOS DE CONSUMO PRIORITAR</t>
  </si>
  <si>
    <t>72091005</t>
  </si>
  <si>
    <t>720915</t>
  </si>
  <si>
    <t>CARTERA DE CRÉDITO INMBILIARIO</t>
  </si>
  <si>
    <t>72091505</t>
  </si>
  <si>
    <t>72091515</t>
  </si>
  <si>
    <t>720920</t>
  </si>
  <si>
    <t>CARTERA DE CRÉDITOS PARA LA MICROEMPRESA</t>
  </si>
  <si>
    <t>72092005</t>
  </si>
  <si>
    <t>72092015</t>
  </si>
  <si>
    <t>720925</t>
  </si>
  <si>
    <t>CARTERA DE CRÉDITOS PRODUCTIVO CORPORATIVO</t>
  </si>
  <si>
    <t>720941</t>
  </si>
  <si>
    <t>720945</t>
  </si>
  <si>
    <t>CARTERA DE CREDITOS REFINANCIADA</t>
  </si>
  <si>
    <t>720950</t>
  </si>
  <si>
    <t>CARTERA DE CREDITOS RESTRUCTURADA</t>
  </si>
  <si>
    <t>72095005</t>
  </si>
  <si>
    <t>7290</t>
  </si>
  <si>
    <t>729005</t>
  </si>
  <si>
    <t>72900510</t>
  </si>
  <si>
    <t>72900515</t>
  </si>
  <si>
    <t>72900520</t>
  </si>
  <si>
    <t>Cobertur.Seguros(Transporte De Valores)</t>
  </si>
  <si>
    <t>72900525</t>
  </si>
  <si>
    <t>72900530</t>
  </si>
  <si>
    <t>72900535</t>
  </si>
  <si>
    <t>Cobert. Seguros(Vehículo)</t>
  </si>
  <si>
    <t>72900540</t>
  </si>
  <si>
    <t>Cobertr.Seguros(Rotura De Maquinaria)</t>
  </si>
  <si>
    <t>72900545</t>
  </si>
  <si>
    <t>72900555</t>
  </si>
  <si>
    <t>72900560</t>
  </si>
  <si>
    <t>73</t>
  </si>
  <si>
    <t>ACREEDORAS POR EL CONTRARIO</t>
  </si>
  <si>
    <t>7301</t>
  </si>
  <si>
    <t>VALORES Y BIENES RECIBIDOS DE TERCEROS</t>
  </si>
  <si>
    <t>730110</t>
  </si>
  <si>
    <t>73011005</t>
  </si>
  <si>
    <t>Valores Y Bienes Recibidos Garantia</t>
  </si>
  <si>
    <t>73011015</t>
  </si>
  <si>
    <t>Valores Y Bienes Recib. Terceros(Cfn</t>
  </si>
  <si>
    <t>73011020</t>
  </si>
  <si>
    <t>Valores Y Bienes Recib. Terceros(Cop</t>
  </si>
  <si>
    <t>73011030</t>
  </si>
  <si>
    <t>Valores Y Bienes Recib. Terceros(Hip.Con</t>
  </si>
  <si>
    <t>73011035</t>
  </si>
  <si>
    <t>Valores Y Bienes Recib. Terceros(Cons Pl</t>
  </si>
  <si>
    <t>730120</t>
  </si>
  <si>
    <t>BIENES INMUEBLES EN GARANTÍA</t>
  </si>
  <si>
    <t>73012005</t>
  </si>
  <si>
    <t>Bienes Inmuebles En Garantía(Hipotecas)</t>
  </si>
  <si>
    <t>7302</t>
  </si>
  <si>
    <t>OPERACIONES PASIVAS CON VINCULADOS</t>
  </si>
  <si>
    <t>730205</t>
  </si>
  <si>
    <t>OPERACIONES PASIVAS VINCULADAS</t>
  </si>
  <si>
    <t>73020505</t>
  </si>
  <si>
    <t>Operaciones Pasivas Vinculadas</t>
  </si>
  <si>
    <t>7303</t>
  </si>
  <si>
    <t>OPERACIONES PASIVAS CON EMPRESAS SUBSIDIARIAS Y AFILIADAS</t>
  </si>
  <si>
    <t>7304</t>
  </si>
  <si>
    <t>DEPOSITOS Y OTRAS CAPTACIONES NO CUBIERTAS POR EL FONDO DE SEGURO DE DEPOSITOS</t>
  </si>
  <si>
    <t>7305</t>
  </si>
  <si>
    <t>DECUENTOS EN COMPRA DE CARTERA</t>
  </si>
  <si>
    <t>7307</t>
  </si>
  <si>
    <t>DEPÓSLTOS DE ENTIDADES DEL SECTOR PÚBLICO</t>
  </si>
  <si>
    <t>730710</t>
  </si>
  <si>
    <t>DEPOSITOS DE AHORROS DEL SECTOR PUBLICO</t>
  </si>
  <si>
    <t>730715</t>
  </si>
  <si>
    <t>OTROS DEPOSITOS SECTOR PUBLICO</t>
  </si>
  <si>
    <t>7314</t>
  </si>
  <si>
    <t>PROVISIONES CONSTITUIDAS</t>
  </si>
  <si>
    <t>731401</t>
  </si>
  <si>
    <t>PROVISIÓN CARTERA REFINANCIADA COMERCIAL PRIORITARIO</t>
  </si>
  <si>
    <t>731402</t>
  </si>
  <si>
    <t>PROVISIÓN CARTERA REFINANCIADA CONSUMO PRIORITARIO</t>
  </si>
  <si>
    <t>731403</t>
  </si>
  <si>
    <t>PROVISIÓN CARTERA REFINANCIADA INMOBILIARIO</t>
  </si>
  <si>
    <t>731404</t>
  </si>
  <si>
    <t>PROVISIÓN CARTERA REFINANCIADA MICROCREDITO</t>
  </si>
  <si>
    <t>731405</t>
  </si>
  <si>
    <t>PROVISIÓN CARTERA REFINANCIADA PRODUCTIVO</t>
  </si>
  <si>
    <t>731406</t>
  </si>
  <si>
    <t>PROVISIÓN CARTERA REFINANCIADA COMERCIAL ORDINARIO</t>
  </si>
  <si>
    <t>731409</t>
  </si>
  <si>
    <t>PROVISIÓN CARTERA REESTRUCTURADA COMERCIAL PRIORITARÍO</t>
  </si>
  <si>
    <t>731410</t>
  </si>
  <si>
    <t>PROVISIÓN CARTERA REESTRUCTURADA CONSUMO PRIORITARIO</t>
  </si>
  <si>
    <t>731411</t>
  </si>
  <si>
    <t>PROVISIÓN CARTERA REESTRUCTURADA INMOBILIARIA</t>
  </si>
  <si>
    <t>731412</t>
  </si>
  <si>
    <t>PROVISIÓN CARTERA REESTRUCTURADA MICROCRÉDITO</t>
  </si>
  <si>
    <t>731413</t>
  </si>
  <si>
    <t>PROVISIÓN CARTERA RESTRUCTURADA PRODUCTIVO</t>
  </si>
  <si>
    <t>731414</t>
  </si>
  <si>
    <t>PROVISIÓN CARTERA RESTRUCTURADA COMERCIAL ORDINARIO</t>
  </si>
  <si>
    <t>731421</t>
  </si>
  <si>
    <t>PROVIS GENÈRICA VOLUNTARIA CARTERA CONSU</t>
  </si>
  <si>
    <t>73142105</t>
  </si>
  <si>
    <t>Provis Genèrica Voluntaria Cartera Consu</t>
  </si>
  <si>
    <t>731423</t>
  </si>
  <si>
    <t>PROVIS GENÈRICA VOLUNTARIA CARTERA MICRO</t>
  </si>
  <si>
    <t>73142305</t>
  </si>
  <si>
    <t>Provis Genèrica Voluntaria Cartera Micro</t>
  </si>
  <si>
    <t>731430</t>
  </si>
  <si>
    <t>PROVISIÓN CARTERA REFINANCIADA CONSUMO ORDINARIO</t>
  </si>
  <si>
    <t>731431</t>
  </si>
  <si>
    <t>PROVISIÓN CARTERA REFINANCIADA VIVIENDA DE INTERES PUBLICO</t>
  </si>
  <si>
    <t>731432</t>
  </si>
  <si>
    <t>PROVISIÓN CARTERA REFINANCIADA EDUCATIVO</t>
  </si>
  <si>
    <t>731434</t>
  </si>
  <si>
    <t>PROVISIÓN CARTERA RESTRUCTURADA CONSUMO ORDINARIO</t>
  </si>
  <si>
    <t>731435</t>
  </si>
  <si>
    <t>PROVISIÓN CARTERA RESTRUCTURADA VIVIENDA DE INTERES PUBLICO</t>
  </si>
  <si>
    <t>74</t>
  </si>
  <si>
    <t>CUENTAS DE ORDEN ACREEDORAS</t>
  </si>
  <si>
    <t>7401</t>
  </si>
  <si>
    <t>740105</t>
  </si>
  <si>
    <t>740110</t>
  </si>
  <si>
    <t>DOCUMENTOS EN GARANTÍA</t>
  </si>
  <si>
    <t>74011005</t>
  </si>
  <si>
    <t>74011015</t>
  </si>
  <si>
    <t>Documentos En Garantia (Cfn)</t>
  </si>
  <si>
    <t>74011020</t>
  </si>
  <si>
    <t>74011030</t>
  </si>
  <si>
    <t>74011035</t>
  </si>
  <si>
    <t>740115</t>
  </si>
  <si>
    <t>VALORES FIDUCIARIOS EN GARANTLA</t>
  </si>
  <si>
    <t>740120</t>
  </si>
  <si>
    <t>74012005</t>
  </si>
  <si>
    <t>Bienes Inmuebles En Garantía</t>
  </si>
  <si>
    <t>740125</t>
  </si>
  <si>
    <t>OTROS BIENES EN GARANLFA</t>
  </si>
  <si>
    <t>740130</t>
  </si>
  <si>
    <t>740135</t>
  </si>
  <si>
    <t>EN ADMINISTRACIÓN</t>
  </si>
  <si>
    <t>740140</t>
  </si>
  <si>
    <t>ENCOMODATO</t>
  </si>
  <si>
    <t>740150</t>
  </si>
  <si>
    <t>CARTERA DE CRÉDITO PRODUCTIVO EN ADMINISTRACIÓN</t>
  </si>
  <si>
    <t>740160</t>
  </si>
  <si>
    <t>CARTERA DE CRÉDITO DE CONSUMO EN ADMINISTRACIÓN</t>
  </si>
  <si>
    <t>740170</t>
  </si>
  <si>
    <t>CARTERA DE CRÉDITO DE VIVIENDA DE INTERÉS SOCIAL Y PÚBLICOEN ADMINISTRACIÓN</t>
  </si>
  <si>
    <t>740175</t>
  </si>
  <si>
    <t>CARTERA DE CRÉDITO INMOBILIARIO  EN ADMINISTRACIÓN</t>
  </si>
  <si>
    <t>740180</t>
  </si>
  <si>
    <t>CARTERA DE MICROCRÉDITO EN ADMINISTRACIÓN</t>
  </si>
  <si>
    <t>740185</t>
  </si>
  <si>
    <t>CARTERA DE CRÉDITO EDUCATIVO EN ADMINISTRACIÓN</t>
  </si>
  <si>
    <t>7402</t>
  </si>
  <si>
    <t>OPERACIONES  PASIVAS CON EMPRESAS VINCULADAS</t>
  </si>
  <si>
    <t>740205</t>
  </si>
  <si>
    <t>OBLIGACIONES CON EL PÚBLICO</t>
  </si>
  <si>
    <t>74020505</t>
  </si>
  <si>
    <t>740210</t>
  </si>
  <si>
    <t>OBLIGACIONES  INTERFINANCIERAS</t>
  </si>
  <si>
    <t>740215</t>
  </si>
  <si>
    <t>OBLIGACIONES  INMEDIATAS</t>
  </si>
  <si>
    <t>740220</t>
  </si>
  <si>
    <t>ACEPTACIONES  EN CIRCULACIÓN</t>
  </si>
  <si>
    <t>740225</t>
  </si>
  <si>
    <t>740230</t>
  </si>
  <si>
    <t>740235</t>
  </si>
  <si>
    <t>740245</t>
  </si>
  <si>
    <t>OTROS PASÍVOS</t>
  </si>
  <si>
    <t>740250</t>
  </si>
  <si>
    <t>7403</t>
  </si>
  <si>
    <t>OPERACIONES  PASIVAS CON EMPRESAS SUBSIDIARIAS Y AFILIADAS</t>
  </si>
  <si>
    <t>740305</t>
  </si>
  <si>
    <t>740310</t>
  </si>
  <si>
    <t>740315</t>
  </si>
  <si>
    <t>740320</t>
  </si>
  <si>
    <t>740325</t>
  </si>
  <si>
    <t>740330</t>
  </si>
  <si>
    <t>740335</t>
  </si>
  <si>
    <t>740345</t>
  </si>
  <si>
    <t>740350</t>
  </si>
  <si>
    <t>7404</t>
  </si>
  <si>
    <t>DEPÓSITOS  Y OTRAS CAPTACIONES  NO CUBIERTAS  POR EL FONDO DE SEGURO DE DEPOSITO</t>
  </si>
  <si>
    <t>740405</t>
  </si>
  <si>
    <t>740410</t>
  </si>
  <si>
    <t>7405</t>
  </si>
  <si>
    <t>740505</t>
  </si>
  <si>
    <t>Descuentos en compra de cartera a entidades en liquidacion</t>
  </si>
  <si>
    <t>740510</t>
  </si>
  <si>
    <t>Descuentos en compra de cartera a entidades activas</t>
  </si>
  <si>
    <t>7406</t>
  </si>
  <si>
    <t>DEFICIENCIA DE PROVISIONES</t>
  </si>
  <si>
    <t>740605</t>
  </si>
  <si>
    <t>740610</t>
  </si>
  <si>
    <t>740615</t>
  </si>
  <si>
    <t>740620</t>
  </si>
  <si>
    <t>740625</t>
  </si>
  <si>
    <t>BIENES  ADJUDICADOS  POR PAGO Y ARRENDAMIENTO MERCANTIL</t>
  </si>
  <si>
    <t>740630</t>
  </si>
  <si>
    <t>740635</t>
  </si>
  <si>
    <t>7407</t>
  </si>
  <si>
    <t>DEPÓSITOS DE ENTIDADES DEL SECTOR PÚBLICO</t>
  </si>
  <si>
    <t>740705</t>
  </si>
  <si>
    <t>DEPÓSITOS MONET.ARIOS</t>
  </si>
  <si>
    <t>740710</t>
  </si>
  <si>
    <t>740715</t>
  </si>
  <si>
    <t>740720</t>
  </si>
  <si>
    <t>740725</t>
  </si>
  <si>
    <t>740730</t>
  </si>
  <si>
    <t>7408</t>
  </si>
  <si>
    <t>ORIGEN DE CAPITAL</t>
  </si>
  <si>
    <t>740815</t>
  </si>
  <si>
    <t>REINVERSIÓN</t>
  </si>
  <si>
    <t>740820</t>
  </si>
  <si>
    <t>REVALORIZACIÓN  DEL PATRIMONIO</t>
  </si>
  <si>
    <t>7409</t>
  </si>
  <si>
    <t>VALORES Y BIENES RECIBIDOS EN FIDEICOMISO MERCANTIL</t>
  </si>
  <si>
    <t>740905</t>
  </si>
  <si>
    <t>EN GARANTÍA</t>
  </si>
  <si>
    <t>740910</t>
  </si>
  <si>
    <t>740915</t>
  </si>
  <si>
    <t>INMOBILIARIOS</t>
  </si>
  <si>
    <t>740920</t>
  </si>
  <si>
    <t>740925</t>
  </si>
  <si>
    <t>CARTERA DE CRÉDITOS COMERCIAL</t>
  </si>
  <si>
    <t>740965</t>
  </si>
  <si>
    <t>740970</t>
  </si>
  <si>
    <t>740975</t>
  </si>
  <si>
    <t>740980</t>
  </si>
  <si>
    <t>740985</t>
  </si>
  <si>
    <t>740990</t>
  </si>
  <si>
    <t>7410</t>
  </si>
  <si>
    <t>CAPILAL SUSCRITO NO PAGADO</t>
  </si>
  <si>
    <t>7411</t>
  </si>
  <si>
    <t>PASIVOS ADQUIRIDOS</t>
  </si>
  <si>
    <t>741105</t>
  </si>
  <si>
    <t>741110</t>
  </si>
  <si>
    <t>741115</t>
  </si>
  <si>
    <t>741120</t>
  </si>
  <si>
    <t>741125</t>
  </si>
  <si>
    <t>741130</t>
  </si>
  <si>
    <t>741135</t>
  </si>
  <si>
    <t>741140</t>
  </si>
  <si>
    <t>7412</t>
  </si>
  <si>
    <t>ORDEN DE PRELACIÓN</t>
  </si>
  <si>
    <t>741205</t>
  </si>
  <si>
    <t>PASIVOS GARANTIZADOS CONFORME A LA LEY</t>
  </si>
  <si>
    <t>741210</t>
  </si>
  <si>
    <t>COSTAS JUDICIALES CAUSADAS EN INTERÉS COMÚN DE LOS ACREEDORES</t>
  </si>
  <si>
    <t>741215</t>
  </si>
  <si>
    <t>DEUDAS CON TRABAJADORES E IESS</t>
  </si>
  <si>
    <t>741220</t>
  </si>
  <si>
    <t>IMPUESTOS, TASAS Y CONTRIBUCIONES</t>
  </si>
  <si>
    <t>741225</t>
  </si>
  <si>
    <t>OBLIGACIONES POR DEPÓSITOS Y CAPTACIONES DEL PÚBLICO</t>
  </si>
  <si>
    <t>741230</t>
  </si>
  <si>
    <t>OTROS CRÉDITOS DE ACUERDO AL ORDEN Y FORMA DETERMINADOS EN EL CÓDIGO CIVIL</t>
  </si>
  <si>
    <t>741235</t>
  </si>
  <si>
    <t>ACCIONISTAS. ADMINISTRADORES Y VINCULADOS</t>
  </si>
  <si>
    <t>7414</t>
  </si>
  <si>
    <t>741401</t>
  </si>
  <si>
    <t>PROVISIÓN CARTERA REFINANCIADA CRÉDITO PRODUCTIVO</t>
  </si>
  <si>
    <t>741402</t>
  </si>
  <si>
    <t>PROVISIÓN CARTERAREFINANCIADA CONSUMO</t>
  </si>
  <si>
    <t>741403</t>
  </si>
  <si>
    <t>PROVISIÓN CARTERA REFINANCIADA INMOBILIARIA</t>
  </si>
  <si>
    <t>741404</t>
  </si>
  <si>
    <t>PROVISIÓN CARTERA REFINANCIADA MICROCRÉDITO</t>
  </si>
  <si>
    <t>741405</t>
  </si>
  <si>
    <t>741406</t>
  </si>
  <si>
    <t>741409</t>
  </si>
  <si>
    <t>PROVISIÓN CARTERA REESTRUCTURADA CRÉDITO PRODUCTIVO</t>
  </si>
  <si>
    <t>741410</t>
  </si>
  <si>
    <t>PROVISIÓN CARTERA REESTRUCTURADA CONSUMO</t>
  </si>
  <si>
    <t>741411</t>
  </si>
  <si>
    <t>741412</t>
  </si>
  <si>
    <t>741413</t>
  </si>
  <si>
    <t>PROVISIÓN CARTERA REESTRUCTURADA PRODUCTIVO</t>
  </si>
  <si>
    <t>741414</t>
  </si>
  <si>
    <t>PROVISIÓN CARTERA REESTRUCTURADA COMERCIAL ORDINARIO</t>
  </si>
  <si>
    <t>741415</t>
  </si>
  <si>
    <t>PROVISIÓN GENÉRICA POR TECNOLOGÍA CREDITICIA CARTERA DE CRÉDITO PRODUCTIVO</t>
  </si>
  <si>
    <t>741416</t>
  </si>
  <si>
    <t>PROVISIÓN GENÉRICA POR TECNOLOGÍA CREDITICIA CARTERA DE CRÉDITO INMOBILIARIO</t>
  </si>
  <si>
    <t>741417</t>
  </si>
  <si>
    <t>PROVISIÓN GENÉRICA POR TECNOLOGÍA CREDITICIA CARTERA DE CONSUMO</t>
  </si>
  <si>
    <t>74141705</t>
  </si>
  <si>
    <t>Prov Gen Por Tecn Cred Consumo Prioritar</t>
  </si>
  <si>
    <t>741418</t>
  </si>
  <si>
    <t>PROVISIÓN GENÉRICA POR TECNOLOGLA CREDITICIA CARTERA DE MICROCRÉDITO</t>
  </si>
  <si>
    <t>74141805</t>
  </si>
  <si>
    <t>Prov Gen Por Tecn Cred Cartera Microcred</t>
  </si>
  <si>
    <t>741419</t>
  </si>
  <si>
    <t>PROVISIÓN GENÉRICA POR TECNOLOGFA CREDITICIA CARTERA DE CRÉDITO EDUCATIVO</t>
  </si>
  <si>
    <t>741420</t>
  </si>
  <si>
    <t>PROVISIÓN GENÉRICA VOLUNTARIA CARTERA DE CRÉDITO PRODUCTIVO</t>
  </si>
  <si>
    <t>741421</t>
  </si>
  <si>
    <t>PROVISIÓN GENÉRICA VOLUNTARIA CARTERA CONSUMO</t>
  </si>
  <si>
    <t>741422</t>
  </si>
  <si>
    <t>PROVISION GENERICA VOLUNTARIA CARTERA INMOBILIARIA</t>
  </si>
  <si>
    <t>741423</t>
  </si>
  <si>
    <t>PROVISION GENERICA VOLUNTARIA CARTERA MICROCREDITO</t>
  </si>
  <si>
    <t>74142305</t>
  </si>
  <si>
    <t>Provision generica voluntaria cartera microcredito</t>
  </si>
  <si>
    <t>741426</t>
  </si>
  <si>
    <t>PROVISIÓN GENÉRICA POR TECNOLOGÍA CREDITICIA CARTERA DE VIVIENDA DE INTERÉS SOCIAL Y PÚBLICO</t>
  </si>
  <si>
    <t>741428</t>
  </si>
  <si>
    <t>PROVISION GENERICA VOLUNTARIA</t>
  </si>
  <si>
    <t>741429</t>
  </si>
  <si>
    <t>741431</t>
  </si>
  <si>
    <t>PROVISIÓN CARTERA REFINANCIADA DE VIVIENDA DE INTERÉSSOCIAL Y PÚBLICO</t>
  </si>
  <si>
    <t>741432</t>
  </si>
  <si>
    <t>PROVISION CARTERA REFINANCIADA EDUCATIVO</t>
  </si>
  <si>
    <t>741435</t>
  </si>
  <si>
    <t>PROVISIÓN CARTERA REESTRUCTURADA DE VIVIENDA DE INTERÉS SOCIAL Y PÚBLICO</t>
  </si>
  <si>
    <t>741436</t>
  </si>
  <si>
    <t>PROVISION CARTERA REESTRUCTURADA EDUCATIVO</t>
  </si>
  <si>
    <t>741440</t>
  </si>
  <si>
    <t>PROVISIÓN GENÉRICA VOLUNTARIA CARTERA DE VIVIENDA DE INTERÉS SOCIAL Y PÚBLICO</t>
  </si>
  <si>
    <t>741441</t>
  </si>
  <si>
    <t>PROVISION GENERICA VOLUNTARIA CARTERA DE CREDITO EDUCATIVO</t>
  </si>
  <si>
    <t>741444</t>
  </si>
  <si>
    <t>PROVISIONES NO REVERSADAS  POR REQUERIMIENTO NORMATIVO</t>
  </si>
  <si>
    <t>7415</t>
  </si>
  <si>
    <t>DEPOSITOS O CAPTAC. CONST.GARA</t>
  </si>
  <si>
    <t>741505</t>
  </si>
  <si>
    <t>741510</t>
  </si>
  <si>
    <t>CARTERA DE CONSUMO</t>
  </si>
  <si>
    <t>741515</t>
  </si>
  <si>
    <t>CARTERA DE VIVIENDA</t>
  </si>
  <si>
    <t>741520</t>
  </si>
  <si>
    <t>CARTERA DE MICROEMPRESA</t>
  </si>
  <si>
    <t>741540</t>
  </si>
  <si>
    <t>741545</t>
  </si>
  <si>
    <t>CARTERA DE CREDITO EDUCATIVO</t>
  </si>
  <si>
    <t>7416</t>
  </si>
  <si>
    <t>INT PAG X DEPOS O CAPT CONST G</t>
  </si>
  <si>
    <t>741605</t>
  </si>
  <si>
    <t>DEPOSITOS A LA VISTA</t>
  </si>
  <si>
    <t>741610</t>
  </si>
  <si>
    <t>DEPOSITOS A PLAZO</t>
  </si>
  <si>
    <t>7417</t>
  </si>
  <si>
    <t>OPER DE FINANCIAMIENTO AFIANZA</t>
  </si>
  <si>
    <t>741705</t>
  </si>
  <si>
    <t>CREDITOS COMERCIALES</t>
  </si>
  <si>
    <t>741710</t>
  </si>
  <si>
    <t>MICROCREDITO</t>
  </si>
  <si>
    <t>741715</t>
  </si>
  <si>
    <t>7490</t>
  </si>
  <si>
    <t>OTRAS CUENTAS DE ORDEN ACREEDORAS</t>
  </si>
  <si>
    <t>749010</t>
  </si>
  <si>
    <t>CARTAS DE CRÉDITO AVISADAS</t>
  </si>
  <si>
    <t>749015</t>
  </si>
  <si>
    <t>APORTES FUTUROS DEL GOBIERNO PARA CAPITAL</t>
  </si>
  <si>
    <t>749020</t>
  </si>
  <si>
    <t>CRÉDITOS APROBADOS NO INSTRUMENTADOS</t>
  </si>
  <si>
    <t>749025</t>
  </si>
  <si>
    <t>COMPENSACIONES  PARA PROGRAMAS DE CRÉDITOS</t>
  </si>
  <si>
    <t>749090</t>
  </si>
  <si>
    <t>Lic. Kerlys Pereira Olmedo</t>
  </si>
  <si>
    <t xml:space="preserve">CONTADOR </t>
  </si>
  <si>
    <t>CONTADOR</t>
  </si>
  <si>
    <t>MATRIZ</t>
  </si>
  <si>
    <t>septiembre</t>
  </si>
  <si>
    <t>16909012</t>
  </si>
  <si>
    <t>Gasto Cobranza Extrajudicial</t>
  </si>
  <si>
    <t>16909013</t>
  </si>
  <si>
    <t>Costo copia Voucher Local TC</t>
  </si>
  <si>
    <t>16909014</t>
  </si>
  <si>
    <t>Costo copia Voucher Exterior TC</t>
  </si>
  <si>
    <t>16909016</t>
  </si>
  <si>
    <t>Costo impresión movimientos TC</t>
  </si>
  <si>
    <t>25909054</t>
  </si>
  <si>
    <t>Pagos Tarjetas de Credito</t>
  </si>
  <si>
    <t>429005</t>
  </si>
  <si>
    <t>Costos Operativos TC</t>
  </si>
  <si>
    <t>429010</t>
  </si>
  <si>
    <t>Atributo de Reembolso ATMs TC</t>
  </si>
  <si>
    <t>54900527</t>
  </si>
  <si>
    <t>54900528</t>
  </si>
  <si>
    <t>54900536</t>
  </si>
  <si>
    <t>AL 30 DE NOVIEMBRE 2022</t>
  </si>
  <si>
    <t>45071550</t>
  </si>
  <si>
    <t>Gasto Tarjetas de Credito</t>
  </si>
  <si>
    <t>octubre</t>
  </si>
  <si>
    <t>noviembr</t>
  </si>
  <si>
    <t>1103101510</t>
  </si>
  <si>
    <t>1103102009</t>
  </si>
  <si>
    <t>AL 31 DE ENERO 2023</t>
  </si>
  <si>
    <t>cuenta</t>
  </si>
  <si>
    <t>saldo</t>
  </si>
  <si>
    <t xml:space="preserve">1         </t>
  </si>
  <si>
    <t xml:space="preserve">ACTIVO                                                                                              </t>
  </si>
  <si>
    <t xml:space="preserve">11        </t>
  </si>
  <si>
    <t xml:space="preserve">FONDOS DISPONIBLES                                                                                  </t>
  </si>
  <si>
    <t xml:space="preserve">1101      </t>
  </si>
  <si>
    <t xml:space="preserve">CAJA                                                                                                </t>
  </si>
  <si>
    <t xml:space="preserve">110105    </t>
  </si>
  <si>
    <t xml:space="preserve">EFECTIVO                                                                                            </t>
  </si>
  <si>
    <t xml:space="preserve">11010505  </t>
  </si>
  <si>
    <t xml:space="preserve">Caja General                                                                                        </t>
  </si>
  <si>
    <t xml:space="preserve">11010510  </t>
  </si>
  <si>
    <t xml:space="preserve">Fdo.De Cambio                                                                                       </t>
  </si>
  <si>
    <t xml:space="preserve">11010515  </t>
  </si>
  <si>
    <t xml:space="preserve">Fdo.De Cambio(Atm)                                                                                  </t>
  </si>
  <si>
    <t xml:space="preserve">11010516  </t>
  </si>
  <si>
    <t xml:space="preserve">Fdo.De Cambio(Atm 2)                                                                                </t>
  </si>
  <si>
    <t xml:space="preserve">11010520  </t>
  </si>
  <si>
    <t xml:space="preserve">Fondo Rotativo                                                                                      </t>
  </si>
  <si>
    <t xml:space="preserve">110110    </t>
  </si>
  <si>
    <t xml:space="preserve">CAJA CHICA                                                                                          </t>
  </si>
  <si>
    <t xml:space="preserve">11011005  </t>
  </si>
  <si>
    <t xml:space="preserve">Caja Chica                                                                                          </t>
  </si>
  <si>
    <t xml:space="preserve">1102      </t>
  </si>
  <si>
    <t xml:space="preserve">DEPOSITOS PARA ENCAJE                                                                               </t>
  </si>
  <si>
    <t xml:space="preserve">110205    </t>
  </si>
  <si>
    <t xml:space="preserve">BANCO CENTRAL DEL ECUADOR                                                                           </t>
  </si>
  <si>
    <t xml:space="preserve">11020505  </t>
  </si>
  <si>
    <t xml:space="preserve">Banco Central del Ecuador Encaje                                                                    </t>
  </si>
  <si>
    <t xml:space="preserve">1103      </t>
  </si>
  <si>
    <t xml:space="preserve">BANCOS Y OTRAS INSTITUCIONES FINANCIERAS                                                            </t>
  </si>
  <si>
    <t xml:space="preserve">110305    </t>
  </si>
  <si>
    <t xml:space="preserve">11030505  </t>
  </si>
  <si>
    <t xml:space="preserve">Banco Central Del Ecuador                                                                           </t>
  </si>
  <si>
    <t xml:space="preserve">11030510  </t>
  </si>
  <si>
    <t xml:space="preserve">Bce-Dinero Electronico                                                                              </t>
  </si>
  <si>
    <t xml:space="preserve">110310    </t>
  </si>
  <si>
    <t xml:space="preserve">BANCOS E INSTITUCIONES FINANCIERAS LOCALES                                                          </t>
  </si>
  <si>
    <t xml:space="preserve">11031015  </t>
  </si>
  <si>
    <t xml:space="preserve">BCO.LOCALES CTA.CTE.PICHINCHA                                                                       </t>
  </si>
  <si>
    <t xml:space="preserve">Cta. Cte. # 3101817404 (Matriz)                                                                     </t>
  </si>
  <si>
    <t xml:space="preserve">Cta. Cte. # 3100458304 (Machala)                                                                    </t>
  </si>
  <si>
    <t xml:space="preserve">Cta. Cte. # 16385338 (Machala)                                                                      </t>
  </si>
  <si>
    <t xml:space="preserve">Cta. Cte. # 2100142117 (Arenillas)                                                                  </t>
  </si>
  <si>
    <t xml:space="preserve">Cta. Cte. # 3375186504 (El Guabo)                                                                   </t>
  </si>
  <si>
    <t xml:space="preserve">Cta. Cte. # 2100177165 (Naranjal)                                                                   </t>
  </si>
  <si>
    <t xml:space="preserve">Cta. Cte. # 2100224324  (Naranjal)                                                                  </t>
  </si>
  <si>
    <t xml:space="preserve">Cta. Cte. # 2100234582 (Arenillas)                                                                  </t>
  </si>
  <si>
    <t xml:space="preserve">Cta. Cte. # 2100234575 (Huaquillas)                                                                 </t>
  </si>
  <si>
    <t xml:space="preserve">Cta. Cte. # 2100285786 (Matriz)                                                                     </t>
  </si>
  <si>
    <t xml:space="preserve">11031020  </t>
  </si>
  <si>
    <t xml:space="preserve">BCO.LOCALES CTA.AH.PICHINCHA                                                                        </t>
  </si>
  <si>
    <t xml:space="preserve">Cta. Ah. # 3475450500 (Matriz)                                                                      </t>
  </si>
  <si>
    <t xml:space="preserve">Cta. Ah. # 3467094700 (Machala)                                                                     </t>
  </si>
  <si>
    <t xml:space="preserve">Cta. Ah. # 3482847500 (Huaquillas)                                                                  </t>
  </si>
  <si>
    <t xml:space="preserve">Cta. Ah. # 4752680800 (El Guabo)                                                                    </t>
  </si>
  <si>
    <t xml:space="preserve">Cta. Ah. # 2205824300 (Naranjal)                                                                    </t>
  </si>
  <si>
    <t xml:space="preserve">Cta. Ah. # 2206281822 (Huaquillas)                                                                  </t>
  </si>
  <si>
    <t xml:space="preserve">Cta. Ah. # 2206297852 (El Guabo)                                                                    </t>
  </si>
  <si>
    <t xml:space="preserve">Cta. Ah. # 2206297392 (Zaruma)                                                                      </t>
  </si>
  <si>
    <t xml:space="preserve">Cta. Ah. # 2209069373 (Matriz)                                                                      </t>
  </si>
  <si>
    <t xml:space="preserve">11031025  </t>
  </si>
  <si>
    <t xml:space="preserve">Bco.Locales Cta.Ah.Bolivariano                                                                      </t>
  </si>
  <si>
    <t xml:space="preserve">Cta. Ah. # 3001012293 (Matriz)                                                                      </t>
  </si>
  <si>
    <t xml:space="preserve">Cta. Ah. # 881115835 (Milagro)                                                                      </t>
  </si>
  <si>
    <t xml:space="preserve">11031030  </t>
  </si>
  <si>
    <t xml:space="preserve">Bco.Locales Cta.Cte.Bolivariano                                                                     </t>
  </si>
  <si>
    <t xml:space="preserve">Cta. Cte. # 3015001145 (Milagro)                                                                    </t>
  </si>
  <si>
    <t xml:space="preserve">11031035  </t>
  </si>
  <si>
    <t xml:space="preserve">BCO.LOCALES CTA.AH.PACIFICO                                                                         </t>
  </si>
  <si>
    <t xml:space="preserve">Cta. Ah. # 1040235203 (Matriz)                                                                      </t>
  </si>
  <si>
    <t xml:space="preserve">11031040  </t>
  </si>
  <si>
    <t xml:space="preserve">BCO.LOCALES CTA.AH.AUSTRO                                                                           </t>
  </si>
  <si>
    <t xml:space="preserve">Cta. Ah. # 7048580 (Matriz)                                                                         </t>
  </si>
  <si>
    <t xml:space="preserve">Cta. Ah. # 7077572 (Machala)                                                                        </t>
  </si>
  <si>
    <t xml:space="preserve">Cta. Ah. # 107552677 (Pasaje)                                                                       </t>
  </si>
  <si>
    <t xml:space="preserve">Cta. Ah. # 407022742 (Piñas)                                                                        </t>
  </si>
  <si>
    <t xml:space="preserve">Cta. Ah. # 0707030232 (El Guabo)                                                                    </t>
  </si>
  <si>
    <t xml:space="preserve">11031045  </t>
  </si>
  <si>
    <t xml:space="preserve">BCO.LOCALES CTA.AH.GUAYAQUIL                                                                        </t>
  </si>
  <si>
    <t xml:space="preserve">Cta. Ah. # 4681996 (Matriz)                                                                         </t>
  </si>
  <si>
    <t xml:space="preserve">Cta. Ah. # 4689865 (Machala)                                                                        </t>
  </si>
  <si>
    <t xml:space="preserve">Cta. Ah. # 12411256 (Cuenca)                                                                        </t>
  </si>
  <si>
    <t xml:space="preserve">11031050  </t>
  </si>
  <si>
    <t xml:space="preserve">BCO.LOCALES CTA.AH.BANECUADOR                                                                       </t>
  </si>
  <si>
    <t xml:space="preserve">Cta. Ah. # 0660027547 (Matriz)                                                                      </t>
  </si>
  <si>
    <t xml:space="preserve">Cta. Ah. # 150080257 (Machala)                                                                      </t>
  </si>
  <si>
    <t xml:space="preserve">Cta. Ah. # 0450146387 (Naranjal)                                                                    </t>
  </si>
  <si>
    <t xml:space="preserve">Cta. Ah. # 4004865777 (Alamor)                                                                      </t>
  </si>
  <si>
    <t xml:space="preserve">Cta. Ah. # 4012033154 (Arenillas)                                                                   </t>
  </si>
  <si>
    <t xml:space="preserve">11031055  </t>
  </si>
  <si>
    <t xml:space="preserve">BCO. LOCALES CTA. CTE. AUSTRO                                                                       </t>
  </si>
  <si>
    <t xml:space="preserve">Cta. Cte. # 7138962 (Machala)                                                                       </t>
  </si>
  <si>
    <t xml:space="preserve">Cta. Cte. # 107014357 (Pasaje)                                                                      </t>
  </si>
  <si>
    <t xml:space="preserve">Cta. Cte. # 407022769 (Piñas)                                                                       </t>
  </si>
  <si>
    <t xml:space="preserve">Cta. Cte. # 0707207590 (Matriz)                                                                     </t>
  </si>
  <si>
    <t xml:space="preserve">Cta. Cte. # 0707212128 (El Guabo)                                                                   </t>
  </si>
  <si>
    <t xml:space="preserve">11031060  </t>
  </si>
  <si>
    <t xml:space="preserve">BANCOS LOCALES CTA.AH.PICHINCHA COBRANZA                                                            </t>
  </si>
  <si>
    <t xml:space="preserve">Cta. Ah. # 4305751000 (Matriz)                                                                      </t>
  </si>
  <si>
    <t xml:space="preserve">11031085  </t>
  </si>
  <si>
    <t xml:space="preserve">BANCO PRODUBANCO CTA. AH.RTC                                                                        </t>
  </si>
  <si>
    <t xml:space="preserve">Cta. Ah. # 6115990013 (Matriz)                                                                      </t>
  </si>
  <si>
    <t xml:space="preserve">11031090  </t>
  </si>
  <si>
    <t xml:space="preserve">BANECUADOR CTA. CTE.                                                                                </t>
  </si>
  <si>
    <t xml:space="preserve">Cta. Cte. # 344980846 (Matriz)                                                                      </t>
  </si>
  <si>
    <t xml:space="preserve">Cta. Cte. # 3001107678 (Alamor)                                                                     </t>
  </si>
  <si>
    <t xml:space="preserve">11031095  </t>
  </si>
  <si>
    <t xml:space="preserve">BCO. LOCALES CTA. AH. PRODUBANCO                                                                    </t>
  </si>
  <si>
    <t xml:space="preserve">Cta. Ah. # 12006467356 (Matriz)                                                                     </t>
  </si>
  <si>
    <t xml:space="preserve">11031096  </t>
  </si>
  <si>
    <t xml:space="preserve">BCO. LOCALES CTA. CTE. BANCO DE GUAYAQUIL                                                           </t>
  </si>
  <si>
    <t xml:space="preserve">Cta. Cte. # 31426529 (Matriz)                                                                       </t>
  </si>
  <si>
    <t xml:space="preserve">Cta. Cte. # 45526380 (Machala)                                                                      </t>
  </si>
  <si>
    <t xml:space="preserve">Cta. Cte. # 22484214 (Cuenca)                                                                       </t>
  </si>
  <si>
    <t xml:space="preserve">110315    </t>
  </si>
  <si>
    <t xml:space="preserve">BANCOS E INSTITUCIONES FINANCIERAS DEL EXTERIOR                                                     </t>
  </si>
  <si>
    <t xml:space="preserve">110320    </t>
  </si>
  <si>
    <t xml:space="preserve">INSTITUCIONES DEL SECTOR FINANCIERO POPULAR Y SOLIDARIO                                             </t>
  </si>
  <si>
    <t xml:space="preserve">11032005  </t>
  </si>
  <si>
    <t xml:space="preserve">FINANCOOP CTA AHORROS                                                                               </t>
  </si>
  <si>
    <t xml:space="preserve">Cta. Ah. # 001010000766 (Matriz)                                                                    </t>
  </si>
  <si>
    <t xml:space="preserve">11032010  </t>
  </si>
  <si>
    <t xml:space="preserve">COOPERATIVA CADECOL                                                                                 </t>
  </si>
  <si>
    <t xml:space="preserve">Cta. Ah. # 560101006431 (Matriz)                                                                    </t>
  </si>
  <si>
    <t xml:space="preserve">11032015  </t>
  </si>
  <si>
    <t xml:space="preserve">Financoop Cta Ah  #002-001-0000069                                                                  </t>
  </si>
  <si>
    <t xml:space="preserve">11032020  </t>
  </si>
  <si>
    <t xml:space="preserve">Financoop Cta Ah  #005-001-0000030                                                                  </t>
  </si>
  <si>
    <t xml:space="preserve">1104      </t>
  </si>
  <si>
    <t xml:space="preserve">EFECTOS DE COBRO INMEDIATO                                                                          </t>
  </si>
  <si>
    <t xml:space="preserve">110401    </t>
  </si>
  <si>
    <t xml:space="preserve">11040105  </t>
  </si>
  <si>
    <t xml:space="preserve">Efecto De Cobro Inmediato (Cheque Pais)                                                             </t>
  </si>
  <si>
    <t xml:space="preserve">1105      </t>
  </si>
  <si>
    <t xml:space="preserve">REMESAS EN TRÁNSITO                                                                                 </t>
  </si>
  <si>
    <t xml:space="preserve">110505    </t>
  </si>
  <si>
    <t xml:space="preserve">DEL PALS                                                                                            </t>
  </si>
  <si>
    <t xml:space="preserve">110510    </t>
  </si>
  <si>
    <t xml:space="preserve">DEL EXTERIOR                                                                                        </t>
  </si>
  <si>
    <t xml:space="preserve">12        </t>
  </si>
  <si>
    <t xml:space="preserve">OPERACIONES INTERFINANCIERAS                                                                        </t>
  </si>
  <si>
    <t xml:space="preserve">1201      </t>
  </si>
  <si>
    <t xml:space="preserve">FONDOS INLERFINANCIEROS VENDIDOS                                                                    </t>
  </si>
  <si>
    <t xml:space="preserve">120105    </t>
  </si>
  <si>
    <t xml:space="preserve">BANCOS                                                                                              </t>
  </si>
  <si>
    <t xml:space="preserve">120110    </t>
  </si>
  <si>
    <t xml:space="preserve">OTRAS INSTITUCIONES DEL SISTEMA FINANCIERO                                                          </t>
  </si>
  <si>
    <t xml:space="preserve">120115    </t>
  </si>
  <si>
    <t xml:space="preserve">1202      </t>
  </si>
  <si>
    <t xml:space="preserve">OPERACIONES DE REPORTO CON INSTITUCIONES FINANCIERAS                                                </t>
  </si>
  <si>
    <t xml:space="preserve">120205    </t>
  </si>
  <si>
    <t xml:space="preserve">INSTITUCIONES FINANCIERAS PÚBLICAS                                                                  </t>
  </si>
  <si>
    <t xml:space="preserve">120210    </t>
  </si>
  <si>
    <t xml:space="preserve">120215    </t>
  </si>
  <si>
    <t xml:space="preserve">120220    </t>
  </si>
  <si>
    <t xml:space="preserve">1299      </t>
  </si>
  <si>
    <t xml:space="preserve">(PROVISIÓN PARA OPERACIONES INTERFINANCIERAS  Y DE REPORTO)                                         </t>
  </si>
  <si>
    <t xml:space="preserve">129905    </t>
  </si>
  <si>
    <t xml:space="preserve">(PROVISIÓN FONDOS INTERFINANCIEROS VENDIDOS)                                                        </t>
  </si>
  <si>
    <t xml:space="preserve">129910    </t>
  </si>
  <si>
    <t xml:space="preserve">(PROVISIÓN PARA OPERACIONES DE REPORTO CON INSTITUCIONES FINANCIERAS)                               </t>
  </si>
  <si>
    <t xml:space="preserve">13        </t>
  </si>
  <si>
    <t xml:space="preserve">INVERSIONES                                                                                         </t>
  </si>
  <si>
    <t xml:space="preserve">1301      </t>
  </si>
  <si>
    <t>A VALOR RAZONABLE CON CAMBIOS EN EL ESTADO DE RESULTADOS DE ENTIDADES DEL SECTOR PRIVADO Y SECTOR FI</t>
  </si>
  <si>
    <t xml:space="preserve">130105    </t>
  </si>
  <si>
    <t xml:space="preserve">DE 1 A 30 DÍAS SECTOR PRIVADO                                                                       </t>
  </si>
  <si>
    <t xml:space="preserve">130110    </t>
  </si>
  <si>
    <t xml:space="preserve">DE 31 A 90 DÍAS SECTOR PRIVADO                                                                      </t>
  </si>
  <si>
    <t xml:space="preserve">130115    </t>
  </si>
  <si>
    <t xml:space="preserve">DE 91 A 180 DÍAS SECTOR PRIVADO                                                                     </t>
  </si>
  <si>
    <t xml:space="preserve">130120    </t>
  </si>
  <si>
    <t xml:space="preserve">DE 181 A 360 DÍAS SECTOR PRIVADO                                                                    </t>
  </si>
  <si>
    <t xml:space="preserve">130125    </t>
  </si>
  <si>
    <t xml:space="preserve">DE MÁS DE 360 DÍAS SECTOR PRIVADO                                                                   </t>
  </si>
  <si>
    <t xml:space="preserve">130150    </t>
  </si>
  <si>
    <t xml:space="preserve">DE 1 A 30 DÍAS SECTOR FINANCIERO POPULAR Y SOLIDARIO                                                </t>
  </si>
  <si>
    <t xml:space="preserve">130155    </t>
  </si>
  <si>
    <t xml:space="preserve">DE 31 A 90 DÍAS SECTOR FINANCIERO POPULAR Y SOLIDARIO                                               </t>
  </si>
  <si>
    <t xml:space="preserve">130160    </t>
  </si>
  <si>
    <t xml:space="preserve">DE 91 A 180 DÍAS SECTOR FINANCIERO POPULAR Y SOLIDARIO                                              </t>
  </si>
  <si>
    <t xml:space="preserve">130165    </t>
  </si>
  <si>
    <t xml:space="preserve">DE 181 A 360 DÍAS SECTOR FINANCIERO POPULAR Y SOLIDARIO                                             </t>
  </si>
  <si>
    <t xml:space="preserve">130170    </t>
  </si>
  <si>
    <t xml:space="preserve">DA MÁS DE 360 DÍAS SECTOR FINANCIERO POPULAR Y SOLIDARIO                                            </t>
  </si>
  <si>
    <t xml:space="preserve">1302      </t>
  </si>
  <si>
    <t>A VALOR RAZONABLE CON CAMBIOS EN EL ESTADO DE RESULTADOS DEL ESTADO O DE ENTIDADES DEL SECTOR PÚBLIC</t>
  </si>
  <si>
    <t xml:space="preserve">130205    </t>
  </si>
  <si>
    <t xml:space="preserve">DE 1 A 30 DÍAS                                                                                      </t>
  </si>
  <si>
    <t xml:space="preserve">130210    </t>
  </si>
  <si>
    <t xml:space="preserve">DE 31 A 90 DÍAS                                                                                     </t>
  </si>
  <si>
    <t xml:space="preserve">130215    </t>
  </si>
  <si>
    <t xml:space="preserve">DE 91 A 180 DÍAS                                                                                    </t>
  </si>
  <si>
    <t xml:space="preserve">130220    </t>
  </si>
  <si>
    <t xml:space="preserve">DE 181 A 360 DÍAS                                                                                   </t>
  </si>
  <si>
    <t xml:space="preserve">130225    </t>
  </si>
  <si>
    <t xml:space="preserve">DE MÁS DE 360 DÍAS                                                                                  </t>
  </si>
  <si>
    <t xml:space="preserve">1303      </t>
  </si>
  <si>
    <t>DISPONIBLES  PARA  LA VENTA  DE  ENTIDADES  DEL  SECTOR  PRIVADO  Y  SECTOR FINANCIERO POPULAR    SO</t>
  </si>
  <si>
    <t xml:space="preserve">130305    </t>
  </si>
  <si>
    <t xml:space="preserve">130310    </t>
  </si>
  <si>
    <t xml:space="preserve">130315    </t>
  </si>
  <si>
    <t xml:space="preserve">130320    </t>
  </si>
  <si>
    <t xml:space="preserve">130325    </t>
  </si>
  <si>
    <t xml:space="preserve">130350    </t>
  </si>
  <si>
    <t xml:space="preserve">DE 1 A 30 DÍAS SECTOR FINANCIERO POPULAR Y SOLIDARLO                                                </t>
  </si>
  <si>
    <t xml:space="preserve">130355    </t>
  </si>
  <si>
    <t xml:space="preserve">DE 31 A 90 DLAS SECTOR FINANCIERO POPULAR Y SOLIDARLO                                               </t>
  </si>
  <si>
    <t xml:space="preserve">130360    </t>
  </si>
  <si>
    <t xml:space="preserve">DE 91 A 180 DLAS SECTOR FINANCIERO POPULAR Y SOLIDARIO                                              </t>
  </si>
  <si>
    <t xml:space="preserve">130365    </t>
  </si>
  <si>
    <t xml:space="preserve">130370    </t>
  </si>
  <si>
    <t xml:space="preserve">DE MÁS DE 360 DÍAS SECTOR FINANCIERO POPULAR Y SOLIDARIO                                            </t>
  </si>
  <si>
    <t xml:space="preserve">1304      </t>
  </si>
  <si>
    <t xml:space="preserve">DISPONIBLES  PARA LA VENTA DEL ESTADO O DE ENTIDADES DEL SECTOR PÚBLICO                             </t>
  </si>
  <si>
    <t xml:space="preserve">130405    </t>
  </si>
  <si>
    <t xml:space="preserve">130410    </t>
  </si>
  <si>
    <t xml:space="preserve">130415    </t>
  </si>
  <si>
    <t xml:space="preserve">130420    </t>
  </si>
  <si>
    <t xml:space="preserve">130425    </t>
  </si>
  <si>
    <t xml:space="preserve">DE MÁS DE 360 DLAS                                                                                  </t>
  </si>
  <si>
    <t xml:space="preserve">1305      </t>
  </si>
  <si>
    <t>MANTENIDAS HASTA SU VENCIMIENTO DE ENTIDADES DEL SECTOR PRIVADO  Y SECTOR FINANCIERO POPULAR Y SOLID</t>
  </si>
  <si>
    <t xml:space="preserve">130505    </t>
  </si>
  <si>
    <t xml:space="preserve">DE 1 A 30 DLAS SECTOR PRIVADO                                                                       </t>
  </si>
  <si>
    <t xml:space="preserve">130510    </t>
  </si>
  <si>
    <t xml:space="preserve">DE 31 A 90 DLAS SECTOR PRIVADO                                                                      </t>
  </si>
  <si>
    <t xml:space="preserve">130515    </t>
  </si>
  <si>
    <t xml:space="preserve">DE 91 A 180 DLAS SECTOR PRIVADO                                                                     </t>
  </si>
  <si>
    <t xml:space="preserve">130520    </t>
  </si>
  <si>
    <t xml:space="preserve">DE 181 DLAS A 1 AÑO SECTOR PRIVADO                                                                  </t>
  </si>
  <si>
    <t xml:space="preserve">130525    </t>
  </si>
  <si>
    <t xml:space="preserve">DE 1 A 3 ALLOS SECTOR PRIVADO                                                                       </t>
  </si>
  <si>
    <t xml:space="preserve">130530    </t>
  </si>
  <si>
    <t xml:space="preserve">DE 3 A 5 ALLOS SECTOR PRIVADO                                                                       </t>
  </si>
  <si>
    <t xml:space="preserve">130535    </t>
  </si>
  <si>
    <t xml:space="preserve">DE 5 A 10 AÑOS SECTOR PRIVADO                                                                       </t>
  </si>
  <si>
    <t xml:space="preserve">130540    </t>
  </si>
  <si>
    <t xml:space="preserve">DE MÁS DE 10 AÑOS SECTOR PRIVADO                                                                    </t>
  </si>
  <si>
    <t xml:space="preserve">130550    </t>
  </si>
  <si>
    <t xml:space="preserve">DE 1 A 30 DLAS SECTOR FINANCIERO POPULAR Y SOLIDARIO                                                </t>
  </si>
  <si>
    <t xml:space="preserve">130555    </t>
  </si>
  <si>
    <t xml:space="preserve">DE 31 A 90 DLAS SECTOR FINANCIERO POPULAR Y SOLIDARIO                                               </t>
  </si>
  <si>
    <t xml:space="preserve">130560    </t>
  </si>
  <si>
    <t xml:space="preserve">DE 91 A 180 OLAS SECTOR FINANCIERO POPULAR Y SOLIDARIO                                              </t>
  </si>
  <si>
    <t xml:space="preserve">130565    </t>
  </si>
  <si>
    <t xml:space="preserve">DE 181 OLAS A 1 AÑO SECTOR FINANCIERO POPULAR Y SOLIDARIO                                           </t>
  </si>
  <si>
    <t xml:space="preserve">130570    </t>
  </si>
  <si>
    <t xml:space="preserve">DE 1 A 3 ALLOS SECTOR FINANCIERO POPULAR Y SOLIDARIO                                                </t>
  </si>
  <si>
    <t xml:space="preserve">130575    </t>
  </si>
  <si>
    <t xml:space="preserve">DE 3 A 5 ALLOS SECTOR FINANCIERO POPULAR Y SOLÍDARIO                                                </t>
  </si>
  <si>
    <t xml:space="preserve">130580    </t>
  </si>
  <si>
    <t xml:space="preserve">DE 5 A 10 AÑOS SECTOR FINANCIERO POPULAR Y SOLIDARIO                                                </t>
  </si>
  <si>
    <t xml:space="preserve">130585    </t>
  </si>
  <si>
    <t xml:space="preserve">DE MÁS DE 10 AÑOS SECTOR FINANCIERO POPULAR Y SOLIDARIO                                             </t>
  </si>
  <si>
    <t xml:space="preserve">1306      </t>
  </si>
  <si>
    <t xml:space="preserve">MANTENIDAS HASTA SU VENCIMIENTO DEL ESTADO O DE ENTIDADES DEL SECTOR PÚBLICO                        </t>
  </si>
  <si>
    <t xml:space="preserve">130605    </t>
  </si>
  <si>
    <t xml:space="preserve">DE 1 A 30 DLAS                                                                                      </t>
  </si>
  <si>
    <t xml:space="preserve">130610    </t>
  </si>
  <si>
    <t xml:space="preserve">DE 31 A 90 DLAS                                                                                     </t>
  </si>
  <si>
    <t xml:space="preserve">130615    </t>
  </si>
  <si>
    <t xml:space="preserve">DE 91 A 180 DLAS                                                                                    </t>
  </si>
  <si>
    <t xml:space="preserve">130620    </t>
  </si>
  <si>
    <t xml:space="preserve">DE 181 DLAS A 1 AÑO                                                                                 </t>
  </si>
  <si>
    <t xml:space="preserve">130625    </t>
  </si>
  <si>
    <t xml:space="preserve">DE 1 A 3 AÑOS                                                                                       </t>
  </si>
  <si>
    <t xml:space="preserve">130630    </t>
  </si>
  <si>
    <t xml:space="preserve">DE 3 A 5 AÑOS                                                                                       </t>
  </si>
  <si>
    <t xml:space="preserve">130635    </t>
  </si>
  <si>
    <t xml:space="preserve">DE 5 A 10 AÑOS                                                                                      </t>
  </si>
  <si>
    <t xml:space="preserve">130640    </t>
  </si>
  <si>
    <t xml:space="preserve">DE MÁS DE 10 AÑOS                                                                                   </t>
  </si>
  <si>
    <t xml:space="preserve">1307      </t>
  </si>
  <si>
    <t xml:space="preserve">DE DISPONIBILIDAD RESTRINGIDA                                                                       </t>
  </si>
  <si>
    <t xml:space="preserve">130705    </t>
  </si>
  <si>
    <t xml:space="preserve">ENTREGADAS PARA OPERACIONES DE REPORTO                                                              </t>
  </si>
  <si>
    <t xml:space="preserve">130710    </t>
  </si>
  <si>
    <t xml:space="preserve">DEPÓSITOS SUJETOS A RESTRICCIÓN                                                                     </t>
  </si>
  <si>
    <t xml:space="preserve">130720    </t>
  </si>
  <si>
    <t xml:space="preserve">ENTREGADOS EN GARANTÍA                                                                              </t>
  </si>
  <si>
    <t xml:space="preserve">130790    </t>
  </si>
  <si>
    <t xml:space="preserve">OTROS                                                                                               </t>
  </si>
  <si>
    <t xml:space="preserve">1399      </t>
  </si>
  <si>
    <t xml:space="preserve">(PROVISIÓN PARA INVERSIONES)                                                                        </t>
  </si>
  <si>
    <t xml:space="preserve">139905    </t>
  </si>
  <si>
    <t xml:space="preserve">(PROVISIÓN POR DETERIORO EN VALUACIÓN DE INVERSIONES)                                               </t>
  </si>
  <si>
    <t xml:space="preserve">139910    </t>
  </si>
  <si>
    <t xml:space="preserve">(PROVISIÓN GENERAL PARA INVERSIONES)                                                                </t>
  </si>
  <si>
    <t xml:space="preserve">13991005  </t>
  </si>
  <si>
    <t xml:space="preserve">(Provisión General Para Inversiones)                                                                </t>
  </si>
  <si>
    <t xml:space="preserve">14        </t>
  </si>
  <si>
    <t xml:space="preserve">CARTERA DE CRÉDITOS                                                                                 </t>
  </si>
  <si>
    <t xml:space="preserve">1401      </t>
  </si>
  <si>
    <t xml:space="preserve">CARTERA DE CREDITO PRODUCTIVO POR VENCER                                                            </t>
  </si>
  <si>
    <t xml:space="preserve">140105    </t>
  </si>
  <si>
    <t xml:space="preserve">De 1 A 30 Dias                                                                                      </t>
  </si>
  <si>
    <t xml:space="preserve">140110    </t>
  </si>
  <si>
    <t xml:space="preserve">De 31 A 90 Dias                                                                                     </t>
  </si>
  <si>
    <t xml:space="preserve">140115    </t>
  </si>
  <si>
    <t xml:space="preserve">De 91 A 180 Dias                                                                                    </t>
  </si>
  <si>
    <t xml:space="preserve">140120    </t>
  </si>
  <si>
    <t xml:space="preserve">De 181 A 360 Dias                                                                                   </t>
  </si>
  <si>
    <t xml:space="preserve">140125    </t>
  </si>
  <si>
    <t xml:space="preserve">De Más De 360 Días                                                                                  </t>
  </si>
  <si>
    <t xml:space="preserve">1402      </t>
  </si>
  <si>
    <t xml:space="preserve">CARTERA DE CREDITO DE CONSUMO POR VENCER                                                            </t>
  </si>
  <si>
    <t xml:space="preserve">140205    </t>
  </si>
  <si>
    <t xml:space="preserve">De 1 A 30 Dlas                                                                                      </t>
  </si>
  <si>
    <t xml:space="preserve">140210    </t>
  </si>
  <si>
    <t xml:space="preserve">De 31 A 90 Dlas                                                                                     </t>
  </si>
  <si>
    <t xml:space="preserve">140215    </t>
  </si>
  <si>
    <t xml:space="preserve">De 91 A 180 Dlas                                                                                    </t>
  </si>
  <si>
    <t xml:space="preserve">140220    </t>
  </si>
  <si>
    <t xml:space="preserve">De 181 A 360 Dlas                                                                                   </t>
  </si>
  <si>
    <t xml:space="preserve">140225    </t>
  </si>
  <si>
    <t xml:space="preserve">De Más De 360 Dlas                                                                                  </t>
  </si>
  <si>
    <t xml:space="preserve">1403      </t>
  </si>
  <si>
    <t xml:space="preserve">CARTERA DE CRÉDITO INMOBILIARIO POR VENCER                                                          </t>
  </si>
  <si>
    <t xml:space="preserve">140305    </t>
  </si>
  <si>
    <t xml:space="preserve">140310    </t>
  </si>
  <si>
    <t xml:space="preserve">De 31 A 90 Olas                                                                                     </t>
  </si>
  <si>
    <t xml:space="preserve">140315    </t>
  </si>
  <si>
    <t xml:space="preserve">De 91 A 180 Días                                                                                    </t>
  </si>
  <si>
    <t xml:space="preserve">140320    </t>
  </si>
  <si>
    <t xml:space="preserve">De 181 A 360 Días                                                                                   </t>
  </si>
  <si>
    <t xml:space="preserve">140325    </t>
  </si>
  <si>
    <t xml:space="preserve">De Más De 360 Ctas                                                                                  </t>
  </si>
  <si>
    <t xml:space="preserve">1404      </t>
  </si>
  <si>
    <t xml:space="preserve">CARTERA DE MICROCRÉDITO POR VENCER                                                                  </t>
  </si>
  <si>
    <t xml:space="preserve">140405    </t>
  </si>
  <si>
    <t xml:space="preserve">140410    </t>
  </si>
  <si>
    <t xml:space="preserve">140415    </t>
  </si>
  <si>
    <t xml:space="preserve">140420    </t>
  </si>
  <si>
    <t xml:space="preserve">140425    </t>
  </si>
  <si>
    <t xml:space="preserve">1408      </t>
  </si>
  <si>
    <t xml:space="preserve">CARTERA DE CREDITO DE VIVIENDA DE INTERES SOCIAL Y PUBLICO POR VENCER                               </t>
  </si>
  <si>
    <t xml:space="preserve">140805    </t>
  </si>
  <si>
    <t xml:space="preserve">140810    </t>
  </si>
  <si>
    <t xml:space="preserve">140815    </t>
  </si>
  <si>
    <t xml:space="preserve">140820    </t>
  </si>
  <si>
    <t xml:space="preserve">140825    </t>
  </si>
  <si>
    <t xml:space="preserve">De Mas De 360 Dias                                                                                  </t>
  </si>
  <si>
    <t xml:space="preserve">1409      </t>
  </si>
  <si>
    <t xml:space="preserve">CARTERA DE CREDITO PRODUCTIVO REFINANCIADA POR VENCER                                               </t>
  </si>
  <si>
    <t xml:space="preserve">140905    </t>
  </si>
  <si>
    <t xml:space="preserve">140910    </t>
  </si>
  <si>
    <t xml:space="preserve">140915    </t>
  </si>
  <si>
    <t xml:space="preserve">De 91 A 180 Oras                                                                                    </t>
  </si>
  <si>
    <t xml:space="preserve">140920    </t>
  </si>
  <si>
    <t xml:space="preserve">De 161 A 360 Ctas                                                                                   </t>
  </si>
  <si>
    <t xml:space="preserve">140925    </t>
  </si>
  <si>
    <t xml:space="preserve">1410      </t>
  </si>
  <si>
    <t xml:space="preserve">CARTERA DE CREDITO DE CONSUMO REFINANCIADA POR VENCER                                               </t>
  </si>
  <si>
    <t xml:space="preserve">141005    </t>
  </si>
  <si>
    <t xml:space="preserve">De 1 A 30 Ctas                                                                                      </t>
  </si>
  <si>
    <t xml:space="preserve">141010    </t>
  </si>
  <si>
    <t xml:space="preserve">De 31 A 90 Días                                                                                     </t>
  </si>
  <si>
    <t xml:space="preserve">141015    </t>
  </si>
  <si>
    <t xml:space="preserve">De 91 A 180 Dtas                                                                                    </t>
  </si>
  <si>
    <t xml:space="preserve">141020    </t>
  </si>
  <si>
    <t xml:space="preserve">De 161 A 360 Dlas                                                                                   </t>
  </si>
  <si>
    <t xml:space="preserve">141025    </t>
  </si>
  <si>
    <t xml:space="preserve">1411      </t>
  </si>
  <si>
    <t xml:space="preserve">CARTERA DE CRÉDITO INMOBILÍARIO REFINANCIADA POR VENCER                                             </t>
  </si>
  <si>
    <t xml:space="preserve">141105    </t>
  </si>
  <si>
    <t xml:space="preserve">De 1 A 30Dras                                                                                       </t>
  </si>
  <si>
    <t xml:space="preserve">141110    </t>
  </si>
  <si>
    <t xml:space="preserve">De 31 A 90 Ctas                                                                                     </t>
  </si>
  <si>
    <t xml:space="preserve">141115    </t>
  </si>
  <si>
    <t xml:space="preserve">141120    </t>
  </si>
  <si>
    <t xml:space="preserve">141125    </t>
  </si>
  <si>
    <t xml:space="preserve">De Más De 360 Dias                                                                                  </t>
  </si>
  <si>
    <t xml:space="preserve">1412      </t>
  </si>
  <si>
    <t xml:space="preserve">CARTERA DE MLCROCRÉDITO  REFINANCLADA POR VENCER                                                    </t>
  </si>
  <si>
    <t xml:space="preserve">141205    </t>
  </si>
  <si>
    <t xml:space="preserve">De 1 A 30 Días                                                                                      </t>
  </si>
  <si>
    <t xml:space="preserve">141210    </t>
  </si>
  <si>
    <t xml:space="preserve">141215    </t>
  </si>
  <si>
    <t xml:space="preserve">141220    </t>
  </si>
  <si>
    <t xml:space="preserve">141225    </t>
  </si>
  <si>
    <t xml:space="preserve">1416      </t>
  </si>
  <si>
    <t xml:space="preserve">CARTERA DE CRÉDITO DE VIVIENDA DE INTERÉS SOCIAL Y PÚBLICOREFINANCIADA POR VENCER                   </t>
  </si>
  <si>
    <t xml:space="preserve">141605    </t>
  </si>
  <si>
    <t xml:space="preserve">141610    </t>
  </si>
  <si>
    <t xml:space="preserve">141615    </t>
  </si>
  <si>
    <t xml:space="preserve">141620    </t>
  </si>
  <si>
    <t xml:space="preserve">141625    </t>
  </si>
  <si>
    <t xml:space="preserve">1417      </t>
  </si>
  <si>
    <t xml:space="preserve">CARTERA DE CRÉDITO PRODUCTIVO REESTRUCTURADA POR VENCER                                             </t>
  </si>
  <si>
    <t xml:space="preserve">141705    </t>
  </si>
  <si>
    <t xml:space="preserve">141710    </t>
  </si>
  <si>
    <t xml:space="preserve">141715    </t>
  </si>
  <si>
    <t xml:space="preserve">141720    </t>
  </si>
  <si>
    <t xml:space="preserve">141725    </t>
  </si>
  <si>
    <t xml:space="preserve">1418      </t>
  </si>
  <si>
    <t xml:space="preserve">CARTERA DE CRÉDITO DE CONSUMO REESTRUCTURADA POR VENCER                                             </t>
  </si>
  <si>
    <t xml:space="preserve">141805    </t>
  </si>
  <si>
    <t xml:space="preserve">141810    </t>
  </si>
  <si>
    <t xml:space="preserve">141815    </t>
  </si>
  <si>
    <t xml:space="preserve">141820    </t>
  </si>
  <si>
    <t xml:space="preserve">141825    </t>
  </si>
  <si>
    <t xml:space="preserve">1419      </t>
  </si>
  <si>
    <t xml:space="preserve">CARTERA DE CRÉDITO INMOBILIARIO REESTRUCTURADA  POR VENCER                                          </t>
  </si>
  <si>
    <t xml:space="preserve">141905    </t>
  </si>
  <si>
    <t xml:space="preserve">141910    </t>
  </si>
  <si>
    <t xml:space="preserve">141915    </t>
  </si>
  <si>
    <t xml:space="preserve">141920    </t>
  </si>
  <si>
    <t xml:space="preserve">141925    </t>
  </si>
  <si>
    <t xml:space="preserve">1420      </t>
  </si>
  <si>
    <t xml:space="preserve">CARTERA DE MICROCRÉDITO REESTRUCTURADA  POR VENCER                                                  </t>
  </si>
  <si>
    <t xml:space="preserve">142005    </t>
  </si>
  <si>
    <t xml:space="preserve">142010    </t>
  </si>
  <si>
    <t xml:space="preserve">142015    </t>
  </si>
  <si>
    <t xml:space="preserve">142020    </t>
  </si>
  <si>
    <t xml:space="preserve">142025    </t>
  </si>
  <si>
    <t xml:space="preserve">1424      </t>
  </si>
  <si>
    <t xml:space="preserve">CARTERA DE CRÉDITO DE VIVIENDA DE INTERÉS SOCIAL Y PÚBLICOREESTRUCTURADA POR VENCER                 </t>
  </si>
  <si>
    <t xml:space="preserve">142405    </t>
  </si>
  <si>
    <t xml:space="preserve">142410    </t>
  </si>
  <si>
    <t xml:space="preserve">142415    </t>
  </si>
  <si>
    <t xml:space="preserve">142420    </t>
  </si>
  <si>
    <t xml:space="preserve">142425    </t>
  </si>
  <si>
    <t xml:space="preserve">1425      </t>
  </si>
  <si>
    <t xml:space="preserve">CARTERA DE CRÉDITO PRODUCTIVO QUE NO DEVENGA INTERESES                                              </t>
  </si>
  <si>
    <t xml:space="preserve">142505    </t>
  </si>
  <si>
    <t xml:space="preserve">142510    </t>
  </si>
  <si>
    <t xml:space="preserve">142515    </t>
  </si>
  <si>
    <t xml:space="preserve">142520    </t>
  </si>
  <si>
    <t xml:space="preserve">142525    </t>
  </si>
  <si>
    <t xml:space="preserve">De Más De 360 Dfas                                                                                  </t>
  </si>
  <si>
    <t xml:space="preserve">1426      </t>
  </si>
  <si>
    <t xml:space="preserve">CARTERA DE CRÉDITO DE CONSUMO QUE NO DEVENGA INTERESES                                              </t>
  </si>
  <si>
    <t xml:space="preserve">142605    </t>
  </si>
  <si>
    <t xml:space="preserve">142610    </t>
  </si>
  <si>
    <t xml:space="preserve">De 31 A 90 Dfas                                                                                     </t>
  </si>
  <si>
    <t xml:space="preserve">142615    </t>
  </si>
  <si>
    <t xml:space="preserve">142620    </t>
  </si>
  <si>
    <t xml:space="preserve">142625    </t>
  </si>
  <si>
    <t xml:space="preserve">1427      </t>
  </si>
  <si>
    <t xml:space="preserve">CARTERA DE CRÉDITO INMOBILIARIO QUE NO DEVENGA INTERESES                                            </t>
  </si>
  <si>
    <t xml:space="preserve">142705    </t>
  </si>
  <si>
    <t xml:space="preserve">142710    </t>
  </si>
  <si>
    <t xml:space="preserve">142715    </t>
  </si>
  <si>
    <t xml:space="preserve">142720    </t>
  </si>
  <si>
    <t xml:space="preserve">142725    </t>
  </si>
  <si>
    <t xml:space="preserve">1428      </t>
  </si>
  <si>
    <t xml:space="preserve">CARTERA DE MICROCRÉDITO  QUE NO DEVENGA INTERESES                                                   </t>
  </si>
  <si>
    <t xml:space="preserve">142805    </t>
  </si>
  <si>
    <t xml:space="preserve">142810    </t>
  </si>
  <si>
    <t xml:space="preserve">142815    </t>
  </si>
  <si>
    <t xml:space="preserve">142820    </t>
  </si>
  <si>
    <t xml:space="preserve">De 181 A 360 Dfas                                                                                   </t>
  </si>
  <si>
    <t xml:space="preserve">142825    </t>
  </si>
  <si>
    <t xml:space="preserve">1432      </t>
  </si>
  <si>
    <t xml:space="preserve">CARTERA DE CRÉDITO DE VIVIENDA DE INTERÉS SOCIAL Y PÚBLICOQUE NO DEVENGA INTERESES                  </t>
  </si>
  <si>
    <t xml:space="preserve">143205    </t>
  </si>
  <si>
    <t xml:space="preserve">143210    </t>
  </si>
  <si>
    <t xml:space="preserve">143215    </t>
  </si>
  <si>
    <t xml:space="preserve">143220    </t>
  </si>
  <si>
    <t xml:space="preserve">143225    </t>
  </si>
  <si>
    <t xml:space="preserve">1433      </t>
  </si>
  <si>
    <t xml:space="preserve">CARTERA DE CRÉDITO PRODUCTIVO REFINANCIADA QUE NO DEVENGA INTERESES                                 </t>
  </si>
  <si>
    <t xml:space="preserve">143305    </t>
  </si>
  <si>
    <t xml:space="preserve">143310    </t>
  </si>
  <si>
    <t xml:space="preserve">143315    </t>
  </si>
  <si>
    <t xml:space="preserve">143320    </t>
  </si>
  <si>
    <t xml:space="preserve">143325    </t>
  </si>
  <si>
    <t xml:space="preserve">1434      </t>
  </si>
  <si>
    <t xml:space="preserve">CARTERA DE CRÉDITO DE CONSUMO REFINANCIADA QUE NO DEVENGA INTERESES                                 </t>
  </si>
  <si>
    <t xml:space="preserve">143405    </t>
  </si>
  <si>
    <t xml:space="preserve">143410    </t>
  </si>
  <si>
    <t xml:space="preserve">143415    </t>
  </si>
  <si>
    <t xml:space="preserve">143420    </t>
  </si>
  <si>
    <t xml:space="preserve">143425    </t>
  </si>
  <si>
    <t xml:space="preserve">1435      </t>
  </si>
  <si>
    <t xml:space="preserve">CARTERA DE CRÉDITO INMOBILIARIO REFINANCIADA QUE NO DEVENGA INLERESES                               </t>
  </si>
  <si>
    <t xml:space="preserve">143505    </t>
  </si>
  <si>
    <t xml:space="preserve">143510    </t>
  </si>
  <si>
    <t xml:space="preserve">143515    </t>
  </si>
  <si>
    <t xml:space="preserve">143520    </t>
  </si>
  <si>
    <t xml:space="preserve">143525    </t>
  </si>
  <si>
    <t xml:space="preserve">1436      </t>
  </si>
  <si>
    <t xml:space="preserve">CARTERA MICROCRÉDITO REFINANCIADA QUE NO DEVENGA INTERESES                                          </t>
  </si>
  <si>
    <t xml:space="preserve">143605    </t>
  </si>
  <si>
    <t xml:space="preserve">De 1 A 30Dias                                                                                       </t>
  </si>
  <si>
    <t xml:space="preserve">143610    </t>
  </si>
  <si>
    <t xml:space="preserve">143615    </t>
  </si>
  <si>
    <t xml:space="preserve">143620    </t>
  </si>
  <si>
    <t xml:space="preserve">De 181 A 360 Dtas                                                                                   </t>
  </si>
  <si>
    <t xml:space="preserve">143625    </t>
  </si>
  <si>
    <t xml:space="preserve">1440      </t>
  </si>
  <si>
    <t xml:space="preserve">CARTERA DE CRÉDITO DE VIVIENDA DE INTERÉS SOCIAL Y PÚBLICOREFINANCIADA QUE NO DEVENGA INTERESES     </t>
  </si>
  <si>
    <t xml:space="preserve">144005    </t>
  </si>
  <si>
    <t xml:space="preserve">144010    </t>
  </si>
  <si>
    <t xml:space="preserve">144015    </t>
  </si>
  <si>
    <t xml:space="preserve">144020    </t>
  </si>
  <si>
    <t xml:space="preserve">144025    </t>
  </si>
  <si>
    <t xml:space="preserve">1441      </t>
  </si>
  <si>
    <t xml:space="preserve">CARTERA DE CRÉDITO PRODUCTIVO REESTRUCTURADA QUE NO DEVENGA INTERESES                               </t>
  </si>
  <si>
    <t xml:space="preserve">144105    </t>
  </si>
  <si>
    <t xml:space="preserve">144110    </t>
  </si>
  <si>
    <t xml:space="preserve">144115    </t>
  </si>
  <si>
    <t xml:space="preserve">144120    </t>
  </si>
  <si>
    <t xml:space="preserve">144125    </t>
  </si>
  <si>
    <t xml:space="preserve">1442      </t>
  </si>
  <si>
    <t xml:space="preserve">CARTERA DE CRÉDITO DE CONSUMO REESTRUCTURADA QUE NO DEVENGA INTERESES                               </t>
  </si>
  <si>
    <t xml:space="preserve">144205    </t>
  </si>
  <si>
    <t xml:space="preserve">De 1 A 30 Dfas                                                                                      </t>
  </si>
  <si>
    <t xml:space="preserve">144210    </t>
  </si>
  <si>
    <t xml:space="preserve">144215    </t>
  </si>
  <si>
    <t xml:space="preserve">De 91 A 180 Dfas                                                                                    </t>
  </si>
  <si>
    <t xml:space="preserve">144220    </t>
  </si>
  <si>
    <t xml:space="preserve">144225    </t>
  </si>
  <si>
    <t xml:space="preserve">1443      </t>
  </si>
  <si>
    <t xml:space="preserve">CARTERA DE CRÉDITO INMOBILIARIO REESTRUCTURADA QUE NO DEVENGA INTERESES                             </t>
  </si>
  <si>
    <t xml:space="preserve">144305    </t>
  </si>
  <si>
    <t xml:space="preserve">144310    </t>
  </si>
  <si>
    <t xml:space="preserve">144315    </t>
  </si>
  <si>
    <t xml:space="preserve">144320    </t>
  </si>
  <si>
    <t xml:space="preserve">144325    </t>
  </si>
  <si>
    <t xml:space="preserve">1444      </t>
  </si>
  <si>
    <t xml:space="preserve">CARTERA MICROCRÉDITO  REESTRUCTURADA QUE NO DEVENGA INTERESES                                       </t>
  </si>
  <si>
    <t xml:space="preserve">144405    </t>
  </si>
  <si>
    <t xml:space="preserve">144410    </t>
  </si>
  <si>
    <t xml:space="preserve">144415    </t>
  </si>
  <si>
    <t xml:space="preserve">144420    </t>
  </si>
  <si>
    <t xml:space="preserve">144425    </t>
  </si>
  <si>
    <t xml:space="preserve">1448      </t>
  </si>
  <si>
    <t xml:space="preserve">CARTERA DE CRÉDITO DE VIVIENDA DE INTERÉS SOCIAL Y PÚBLICOREESTRUCTURADA QUE NO DEVENGA INTERESES   </t>
  </si>
  <si>
    <t xml:space="preserve">144805    </t>
  </si>
  <si>
    <t xml:space="preserve">144810    </t>
  </si>
  <si>
    <t xml:space="preserve">144815    </t>
  </si>
  <si>
    <t xml:space="preserve">144820    </t>
  </si>
  <si>
    <t xml:space="preserve">144825    </t>
  </si>
  <si>
    <t xml:space="preserve">1449      </t>
  </si>
  <si>
    <t xml:space="preserve">CARTERA DE CRÉDITO PRODUCTIVO VENCIDA                                                               </t>
  </si>
  <si>
    <t xml:space="preserve">144905    </t>
  </si>
  <si>
    <t xml:space="preserve">144910    </t>
  </si>
  <si>
    <t xml:space="preserve">144915    </t>
  </si>
  <si>
    <t xml:space="preserve">144920    </t>
  </si>
  <si>
    <t xml:space="preserve">144925    </t>
  </si>
  <si>
    <t xml:space="preserve">1450      </t>
  </si>
  <si>
    <t xml:space="preserve">CARTERA DE CRÉDITO DE CONSUMO VENCIDA                                                               </t>
  </si>
  <si>
    <t xml:space="preserve">145005    </t>
  </si>
  <si>
    <t xml:space="preserve">145010    </t>
  </si>
  <si>
    <t xml:space="preserve">145015    </t>
  </si>
  <si>
    <t xml:space="preserve">145020    </t>
  </si>
  <si>
    <t xml:space="preserve">De 181 A 270 Dias                                                                                   </t>
  </si>
  <si>
    <t xml:space="preserve">145025    </t>
  </si>
  <si>
    <t xml:space="preserve">De Más De 270 Días                                                                                  </t>
  </si>
  <si>
    <t xml:space="preserve">1451      </t>
  </si>
  <si>
    <t xml:space="preserve">CARTERA DE CRÉDITO INMOBILIARIO VENCIDA                                                             </t>
  </si>
  <si>
    <t xml:space="preserve">145105    </t>
  </si>
  <si>
    <t xml:space="preserve">145110    </t>
  </si>
  <si>
    <t xml:space="preserve">145115    </t>
  </si>
  <si>
    <t xml:space="preserve">De 91 A 270 Días                                                                                    </t>
  </si>
  <si>
    <t xml:space="preserve">145120    </t>
  </si>
  <si>
    <t xml:space="preserve">De 271 A 360 Días                                                                                   </t>
  </si>
  <si>
    <t xml:space="preserve">145125    </t>
  </si>
  <si>
    <t xml:space="preserve">De 361 A 720 Dlas                                                                                   </t>
  </si>
  <si>
    <t xml:space="preserve">145130    </t>
  </si>
  <si>
    <t xml:space="preserve">De Más De 720 Dlas                                                                                  </t>
  </si>
  <si>
    <t xml:space="preserve">1452      </t>
  </si>
  <si>
    <t xml:space="preserve">CARTERA DE MLCROCRÉDLTO VENCIDA                                                                     </t>
  </si>
  <si>
    <t xml:space="preserve">145205    </t>
  </si>
  <si>
    <t xml:space="preserve">De 1 A 30 Oras                                                                                      </t>
  </si>
  <si>
    <t xml:space="preserve">145210    </t>
  </si>
  <si>
    <t xml:space="preserve">145215    </t>
  </si>
  <si>
    <t xml:space="preserve">145220    </t>
  </si>
  <si>
    <t xml:space="preserve">145225    </t>
  </si>
  <si>
    <t xml:space="preserve">1456      </t>
  </si>
  <si>
    <t xml:space="preserve">CARTERA DE CRÉDITO DE VIVIENDA DE INTERÉS SOCIALY PÚBLICOVENCIDA                                    </t>
  </si>
  <si>
    <t xml:space="preserve">145605    </t>
  </si>
  <si>
    <t xml:space="preserve">145610    </t>
  </si>
  <si>
    <t xml:space="preserve">145615    </t>
  </si>
  <si>
    <t xml:space="preserve">De 91 A 270 Dlas                                                                                    </t>
  </si>
  <si>
    <t xml:space="preserve">145620    </t>
  </si>
  <si>
    <t xml:space="preserve">De 271 A 360 Dlas                                                                                   </t>
  </si>
  <si>
    <t xml:space="preserve">145625    </t>
  </si>
  <si>
    <t xml:space="preserve">145630    </t>
  </si>
  <si>
    <t xml:space="preserve">1457      </t>
  </si>
  <si>
    <t xml:space="preserve">CARTERA DE CRÉDITO PRODUCTIVO REFINANCIADA VENCIDA                                                  </t>
  </si>
  <si>
    <t xml:space="preserve">145705    </t>
  </si>
  <si>
    <t xml:space="preserve">145710    </t>
  </si>
  <si>
    <t xml:space="preserve">145715    </t>
  </si>
  <si>
    <t xml:space="preserve">145720    </t>
  </si>
  <si>
    <t xml:space="preserve">De 181 A 360 Olas                                                                                   </t>
  </si>
  <si>
    <t xml:space="preserve">145725    </t>
  </si>
  <si>
    <t xml:space="preserve">1458      </t>
  </si>
  <si>
    <t xml:space="preserve">CARTERA DE CRÉDITO DE CONSUMO REFINANCIADA VENCIDA                                                  </t>
  </si>
  <si>
    <t xml:space="preserve">145805    </t>
  </si>
  <si>
    <t xml:space="preserve">De 1 A 30Dlas                                                                                       </t>
  </si>
  <si>
    <t xml:space="preserve">145810    </t>
  </si>
  <si>
    <t xml:space="preserve">145815    </t>
  </si>
  <si>
    <t xml:space="preserve">145820    </t>
  </si>
  <si>
    <t xml:space="preserve">De 181 A 270 Dlas                                                                                   </t>
  </si>
  <si>
    <t xml:space="preserve">145825    </t>
  </si>
  <si>
    <t xml:space="preserve">De Más De 270 Dlas                                                                                  </t>
  </si>
  <si>
    <t xml:space="preserve">1459      </t>
  </si>
  <si>
    <t xml:space="preserve">CARTERA DE CRÉDITO INMOBILIARIO REFINANCIADA VENCIDA                                                </t>
  </si>
  <si>
    <t xml:space="preserve">145905    </t>
  </si>
  <si>
    <t xml:space="preserve">145910    </t>
  </si>
  <si>
    <t xml:space="preserve">145915    </t>
  </si>
  <si>
    <t xml:space="preserve">145920    </t>
  </si>
  <si>
    <t xml:space="preserve">145925    </t>
  </si>
  <si>
    <t xml:space="preserve">145930    </t>
  </si>
  <si>
    <t xml:space="preserve">1460      </t>
  </si>
  <si>
    <t xml:space="preserve">CARTERA DE MICROCRÉDITO REL1NANCIADAVENCIDA                                                         </t>
  </si>
  <si>
    <t xml:space="preserve">146005    </t>
  </si>
  <si>
    <t xml:space="preserve">146010    </t>
  </si>
  <si>
    <t xml:space="preserve">146015    </t>
  </si>
  <si>
    <t xml:space="preserve">146020    </t>
  </si>
  <si>
    <t xml:space="preserve">146025    </t>
  </si>
  <si>
    <t xml:space="preserve">1464      </t>
  </si>
  <si>
    <t xml:space="preserve">CARTERA DE CRÉDITO DE VIVIENDA DE INTERÉS SOCIAL Y PÚBLICOREFINANCIADA VENCIDA                      </t>
  </si>
  <si>
    <t xml:space="preserve">146405    </t>
  </si>
  <si>
    <t xml:space="preserve">146410    </t>
  </si>
  <si>
    <t xml:space="preserve">146415    </t>
  </si>
  <si>
    <t xml:space="preserve">146420    </t>
  </si>
  <si>
    <t xml:space="preserve">146425    </t>
  </si>
  <si>
    <t xml:space="preserve">De 361 A 720 Días                                                                                   </t>
  </si>
  <si>
    <t xml:space="preserve">146430    </t>
  </si>
  <si>
    <t xml:space="preserve">De Más De 720 Días                                                                                  </t>
  </si>
  <si>
    <t xml:space="preserve">1465      </t>
  </si>
  <si>
    <t xml:space="preserve">CARTERA DE CRÉDITO PRODUCTIVO REESTRUCTURADA VENCIDA                                                </t>
  </si>
  <si>
    <t xml:space="preserve">146505    </t>
  </si>
  <si>
    <t xml:space="preserve">146510    </t>
  </si>
  <si>
    <t xml:space="preserve">146515    </t>
  </si>
  <si>
    <t xml:space="preserve">146520    </t>
  </si>
  <si>
    <t xml:space="preserve">146525    </t>
  </si>
  <si>
    <t xml:space="preserve">1466      </t>
  </si>
  <si>
    <t xml:space="preserve">CARTERA DE CRÉDITO DE CONSUMO REESTRUCTURADA VENCIDA                                                </t>
  </si>
  <si>
    <t xml:space="preserve">146605    </t>
  </si>
  <si>
    <t xml:space="preserve">146610    </t>
  </si>
  <si>
    <t xml:space="preserve">146615    </t>
  </si>
  <si>
    <t xml:space="preserve">146620    </t>
  </si>
  <si>
    <t xml:space="preserve">De 181 A 270 Días                                                                                   </t>
  </si>
  <si>
    <t xml:space="preserve">146625    </t>
  </si>
  <si>
    <t xml:space="preserve">1467      </t>
  </si>
  <si>
    <t xml:space="preserve">CARTERA DE CRÉDITO INMOBILIARIO REESTRUCTURADA VENCÍDA                                              </t>
  </si>
  <si>
    <t xml:space="preserve">146705    </t>
  </si>
  <si>
    <t xml:space="preserve">146710    </t>
  </si>
  <si>
    <t xml:space="preserve">146715    </t>
  </si>
  <si>
    <t xml:space="preserve">146720    </t>
  </si>
  <si>
    <t xml:space="preserve">De 271 A 360 Dfas                                                                                   </t>
  </si>
  <si>
    <t xml:space="preserve">146725    </t>
  </si>
  <si>
    <t xml:space="preserve">De 361 A 720 Olas                                                                                   </t>
  </si>
  <si>
    <t xml:space="preserve">146730    </t>
  </si>
  <si>
    <t xml:space="preserve">De Más De 720 Dras                                                                                  </t>
  </si>
  <si>
    <t xml:space="preserve">1468      </t>
  </si>
  <si>
    <t xml:space="preserve">CARTERA DE MICROCRÉDITO REESTRUCTURADA VENCIDA                                                      </t>
  </si>
  <si>
    <t xml:space="preserve">146805    </t>
  </si>
  <si>
    <t xml:space="preserve">146810    </t>
  </si>
  <si>
    <t xml:space="preserve">146815    </t>
  </si>
  <si>
    <t xml:space="preserve">146820    </t>
  </si>
  <si>
    <t xml:space="preserve">146825    </t>
  </si>
  <si>
    <t xml:space="preserve">1472      </t>
  </si>
  <si>
    <t xml:space="preserve">CARTERA DE CRÉDITO DE VIVIENDA DE INTERÉS SOCIAL Y PÚBLICOREESTRUCTURADA VENCIDA                    </t>
  </si>
  <si>
    <t xml:space="preserve">147205    </t>
  </si>
  <si>
    <t xml:space="preserve">147210    </t>
  </si>
  <si>
    <t xml:space="preserve">147215    </t>
  </si>
  <si>
    <t xml:space="preserve">147220    </t>
  </si>
  <si>
    <t xml:space="preserve">147225    </t>
  </si>
  <si>
    <t xml:space="preserve">147230    </t>
  </si>
  <si>
    <t xml:space="preserve">1473      </t>
  </si>
  <si>
    <t xml:space="preserve">CARTERA DE CRÉDITO EDUCATIVO POR VENCER                                                             </t>
  </si>
  <si>
    <t xml:space="preserve">147305    </t>
  </si>
  <si>
    <t xml:space="preserve">147310    </t>
  </si>
  <si>
    <t xml:space="preserve">De 31 A 90 Eras                                                                                     </t>
  </si>
  <si>
    <t xml:space="preserve">147315    </t>
  </si>
  <si>
    <t xml:space="preserve">147320    </t>
  </si>
  <si>
    <t xml:space="preserve">147325    </t>
  </si>
  <si>
    <t xml:space="preserve">1475      </t>
  </si>
  <si>
    <t xml:space="preserve">CARTERA DE CRÉDITO EDUCATIVO REFINANCIADA POR VENCER                                                </t>
  </si>
  <si>
    <t xml:space="preserve">147505    </t>
  </si>
  <si>
    <t xml:space="preserve">De 1 A 30Dla                                                                                        </t>
  </si>
  <si>
    <t xml:space="preserve">147510    </t>
  </si>
  <si>
    <t xml:space="preserve">147515    </t>
  </si>
  <si>
    <t xml:space="preserve">147520    </t>
  </si>
  <si>
    <t xml:space="preserve">147525    </t>
  </si>
  <si>
    <t xml:space="preserve">1477      </t>
  </si>
  <si>
    <t xml:space="preserve">CARTERA DE CRÉDITO EDUCATIVO REESTRUCTURADA POR VENCER                                              </t>
  </si>
  <si>
    <t xml:space="preserve">147705    </t>
  </si>
  <si>
    <t xml:space="preserve">147710    </t>
  </si>
  <si>
    <t xml:space="preserve">147715    </t>
  </si>
  <si>
    <t xml:space="preserve">147720    </t>
  </si>
  <si>
    <t xml:space="preserve">147725    </t>
  </si>
  <si>
    <t xml:space="preserve">1479      </t>
  </si>
  <si>
    <t xml:space="preserve">CARTERA DE CRÉDITO EDUCATIVO QUE NO DEVENGA ÍNTERESES                                               </t>
  </si>
  <si>
    <t xml:space="preserve">147905    </t>
  </si>
  <si>
    <t xml:space="preserve">147910    </t>
  </si>
  <si>
    <t xml:space="preserve">147915    </t>
  </si>
  <si>
    <t xml:space="preserve">147920    </t>
  </si>
  <si>
    <t xml:space="preserve">147925    </t>
  </si>
  <si>
    <t xml:space="preserve">1481      </t>
  </si>
  <si>
    <t xml:space="preserve">CARTERA DE CRÉDITO EDUCATIVO REFINANCIADA QUE NO DEVENGA ÍNTERESES                                  </t>
  </si>
  <si>
    <t xml:space="preserve">148105    </t>
  </si>
  <si>
    <t xml:space="preserve">148110    </t>
  </si>
  <si>
    <t xml:space="preserve">148115    </t>
  </si>
  <si>
    <t xml:space="preserve">148120    </t>
  </si>
  <si>
    <t xml:space="preserve">148125    </t>
  </si>
  <si>
    <t xml:space="preserve">1483      </t>
  </si>
  <si>
    <t xml:space="preserve">CARTERA DE CRÉDITO EDUCATIVO REESTRUCTURADA QUE NO DEVENGA INTERESES                                </t>
  </si>
  <si>
    <t xml:space="preserve">148305    </t>
  </si>
  <si>
    <t xml:space="preserve">148310    </t>
  </si>
  <si>
    <t xml:space="preserve">148315    </t>
  </si>
  <si>
    <t xml:space="preserve">148320    </t>
  </si>
  <si>
    <t xml:space="preserve">148325    </t>
  </si>
  <si>
    <t xml:space="preserve">1485      </t>
  </si>
  <si>
    <t xml:space="preserve">CARTERA DE CRÉDITO EDUCATIVO VENCIDA                                                                </t>
  </si>
  <si>
    <t xml:space="preserve">148505    </t>
  </si>
  <si>
    <t xml:space="preserve">148510    </t>
  </si>
  <si>
    <t xml:space="preserve">148515    </t>
  </si>
  <si>
    <t xml:space="preserve">148520    </t>
  </si>
  <si>
    <t xml:space="preserve">148525    </t>
  </si>
  <si>
    <t xml:space="preserve">1487      </t>
  </si>
  <si>
    <t xml:space="preserve">CARTERA DE CRÉDITO EDUCATIVO REFINANCIADA VENCIDA                                                   </t>
  </si>
  <si>
    <t xml:space="preserve">148705    </t>
  </si>
  <si>
    <t xml:space="preserve">De 1 A 30Dfas                                                                                       </t>
  </si>
  <si>
    <t xml:space="preserve">148710    </t>
  </si>
  <si>
    <t xml:space="preserve">148715    </t>
  </si>
  <si>
    <t xml:space="preserve">148720    </t>
  </si>
  <si>
    <t xml:space="preserve">148725    </t>
  </si>
  <si>
    <t xml:space="preserve">1489      </t>
  </si>
  <si>
    <t xml:space="preserve">CARTERA DE CRÉDITO EDUCATIVO REESTRUCTURADA VENCIDA                                                 </t>
  </si>
  <si>
    <t xml:space="preserve">148905    </t>
  </si>
  <si>
    <t xml:space="preserve">148910    </t>
  </si>
  <si>
    <t xml:space="preserve">148915    </t>
  </si>
  <si>
    <t xml:space="preserve">148920    </t>
  </si>
  <si>
    <t xml:space="preserve">148925    </t>
  </si>
  <si>
    <t xml:space="preserve">1499      </t>
  </si>
  <si>
    <t xml:space="preserve">(PROVISIONES  PARA CRÉDITOS INCOBRABLES)                                                            </t>
  </si>
  <si>
    <t xml:space="preserve">149905    </t>
  </si>
  <si>
    <t xml:space="preserve">(CARTERA DE CRÉDITO PRODUCTIVO)                                                                     </t>
  </si>
  <si>
    <t xml:space="preserve">149910    </t>
  </si>
  <si>
    <t xml:space="preserve">(CARTERA DE CRÉDITODE CONSUMO)                                                                      </t>
  </si>
  <si>
    <t xml:space="preserve">149915    </t>
  </si>
  <si>
    <t xml:space="preserve">(Cartera De Crédito Inmobiliario)                                                                   </t>
  </si>
  <si>
    <t xml:space="preserve">149920    </t>
  </si>
  <si>
    <t xml:space="preserve">(Cartera De Microcréditos)                                                                          </t>
  </si>
  <si>
    <t xml:space="preserve">149940    </t>
  </si>
  <si>
    <t xml:space="preserve">(CARTERA DE CRÉDITO DE VIVIENDA DE INTERÉS SOCIAL Y PÚBLICO)                                        </t>
  </si>
  <si>
    <t xml:space="preserve">149945    </t>
  </si>
  <si>
    <t xml:space="preserve">(Cartera De Créditos Relinanciada)                                                                  </t>
  </si>
  <si>
    <t xml:space="preserve">149950    </t>
  </si>
  <si>
    <t xml:space="preserve">(Cartera De Créditos Reestructurada)                                                                </t>
  </si>
  <si>
    <t xml:space="preserve">149955    </t>
  </si>
  <si>
    <t xml:space="preserve">(Cartera De Créditos Educativo)                                                                     </t>
  </si>
  <si>
    <t xml:space="preserve">149980    </t>
  </si>
  <si>
    <t xml:space="preserve">(Provisión Genérica Por Tecnología Crediticia)                                                      </t>
  </si>
  <si>
    <t xml:space="preserve">149985    </t>
  </si>
  <si>
    <t xml:space="preserve">(Provisión   Anti Cíclica)                                                                          </t>
  </si>
  <si>
    <t xml:space="preserve">149987    </t>
  </si>
  <si>
    <t xml:space="preserve">(Provisiones  No Reversadas Por Requerimiento Normativo)                                            </t>
  </si>
  <si>
    <t xml:space="preserve">149989    </t>
  </si>
  <si>
    <t xml:space="preserve">(Provisión Genérica Voluntaria)                                                                     </t>
  </si>
  <si>
    <t xml:space="preserve">15        </t>
  </si>
  <si>
    <t xml:space="preserve">DEUDORES  POR ACEPTACIÓN                                                                            </t>
  </si>
  <si>
    <t xml:space="preserve">1501      </t>
  </si>
  <si>
    <t xml:space="preserve">DENTRO DEL PLAZO                                                                                    </t>
  </si>
  <si>
    <t xml:space="preserve">150105    </t>
  </si>
  <si>
    <t xml:space="preserve">1502      </t>
  </si>
  <si>
    <t xml:space="preserve">DESPUÉS DEL PLAZO                                                                                   </t>
  </si>
  <si>
    <t xml:space="preserve">150205    </t>
  </si>
  <si>
    <t xml:space="preserve">16        </t>
  </si>
  <si>
    <t xml:space="preserve">CUENTAS POR COBRAR                                                                                  </t>
  </si>
  <si>
    <t xml:space="preserve">1601      </t>
  </si>
  <si>
    <t xml:space="preserve">INTERESES POR COBRAR DE OPERACIONES  INTERFINANCIERAS                                               </t>
  </si>
  <si>
    <t xml:space="preserve">160105    </t>
  </si>
  <si>
    <t xml:space="preserve">INTERFINANCIERAS  VENDIDAS                                                                          </t>
  </si>
  <si>
    <t xml:space="preserve">160110    </t>
  </si>
  <si>
    <t xml:space="preserve">OPERACIONES  DE REPORTO CON INSTITUCIONES FINANCIERAS                                               </t>
  </si>
  <si>
    <t xml:space="preserve">1602      </t>
  </si>
  <si>
    <t xml:space="preserve">INTERESES POR COBRAR INVERSIONES                                                                    </t>
  </si>
  <si>
    <t xml:space="preserve">160205    </t>
  </si>
  <si>
    <t xml:space="preserve">A VALOR RAZONABLE CON CAMBIOS EN EL ESTADO DE RESULTADOS                                            </t>
  </si>
  <si>
    <t xml:space="preserve">160210    </t>
  </si>
  <si>
    <t xml:space="preserve">DISPONIBLES PARA LA VENTA                                                                           </t>
  </si>
  <si>
    <t xml:space="preserve">16021005  </t>
  </si>
  <si>
    <t xml:space="preserve">Disponible para la venta                                                                            </t>
  </si>
  <si>
    <t xml:space="preserve">16021010  </t>
  </si>
  <si>
    <t xml:space="preserve">Disponible para la venta Sector Publico                                                             </t>
  </si>
  <si>
    <t xml:space="preserve">160215    </t>
  </si>
  <si>
    <t xml:space="preserve">MANTENIDAS HASTA EL VENCIMIENTO                                                                     </t>
  </si>
  <si>
    <t xml:space="preserve">16021505  </t>
  </si>
  <si>
    <t xml:space="preserve">Mantenidas Hasta El Vencimiento                                                                     </t>
  </si>
  <si>
    <t xml:space="preserve">16021510  </t>
  </si>
  <si>
    <t xml:space="preserve">Mantenidas hasta el vencimiento Sector Publico                                                      </t>
  </si>
  <si>
    <t xml:space="preserve">160220    </t>
  </si>
  <si>
    <t xml:space="preserve">DE DISPONIBILIDAD  RESTRINGIDA                                                                      </t>
  </si>
  <si>
    <t xml:space="preserve">1603      </t>
  </si>
  <si>
    <t xml:space="preserve">INTERESES POR COBRAR DE CARTERA DE CRÉDITOS                                                         </t>
  </si>
  <si>
    <t xml:space="preserve">160305    </t>
  </si>
  <si>
    <t xml:space="preserve">CARTERA DE CRÉDITO PRODUCTIVO                                                                       </t>
  </si>
  <si>
    <t xml:space="preserve">160310    </t>
  </si>
  <si>
    <t xml:space="preserve">CARTERA DE CRÉDITOS DE CONSUMO                                                                      </t>
  </si>
  <si>
    <t xml:space="preserve">160315    </t>
  </si>
  <si>
    <t xml:space="preserve">Cartera De Crédito Inmobiliario                                                                     </t>
  </si>
  <si>
    <t xml:space="preserve">160320    </t>
  </si>
  <si>
    <t xml:space="preserve">Cartera De Microcrédito                                                                             </t>
  </si>
  <si>
    <t xml:space="preserve">160340    </t>
  </si>
  <si>
    <t xml:space="preserve">CARTERA DE CRÉDITO DE VIVIENDA DE INTERÉS SOCIAL Y PÚBLICO                                          </t>
  </si>
  <si>
    <t xml:space="preserve">160341    </t>
  </si>
  <si>
    <t xml:space="preserve">Cartera De Crédito Educativo                                                                        </t>
  </si>
  <si>
    <t xml:space="preserve">160345    </t>
  </si>
  <si>
    <t xml:space="preserve">Cartera De Créditos Refinanciada                                                                    </t>
  </si>
  <si>
    <t xml:space="preserve">160350    </t>
  </si>
  <si>
    <t xml:space="preserve">Cartera De Créditos Reestructurada                                                                  </t>
  </si>
  <si>
    <t xml:space="preserve">1604      </t>
  </si>
  <si>
    <t xml:space="preserve">OTROS INTERESES POR COBRAR                                                                          </t>
  </si>
  <si>
    <t xml:space="preserve">1605      </t>
  </si>
  <si>
    <t xml:space="preserve">COMISIONES  POR COBRAR                                                                              </t>
  </si>
  <si>
    <t xml:space="preserve">160505    </t>
  </si>
  <si>
    <t xml:space="preserve">160510    </t>
  </si>
  <si>
    <t xml:space="preserve">DEUDORES POR ACEPTACIÓN                                                                             </t>
  </si>
  <si>
    <t xml:space="preserve">160515    </t>
  </si>
  <si>
    <t xml:space="preserve">OPERACIONES  CONTINGENTES                                                                           </t>
  </si>
  <si>
    <t xml:space="preserve">160590    </t>
  </si>
  <si>
    <t xml:space="preserve">OTRAS                                                                                               </t>
  </si>
  <si>
    <t xml:space="preserve">1611      </t>
  </si>
  <si>
    <t xml:space="preserve">ANTICIPO PARA ADQUISICIÓN DE ACCIONES                                                               </t>
  </si>
  <si>
    <t xml:space="preserve">1612      </t>
  </si>
  <si>
    <t xml:space="preserve">INVERSIONES VENCIDAS                                                                                </t>
  </si>
  <si>
    <t xml:space="preserve">1614      </t>
  </si>
  <si>
    <t xml:space="preserve">PAGOS POR CUENTA DE SOCIOS                                                                          </t>
  </si>
  <si>
    <t xml:space="preserve">161405    </t>
  </si>
  <si>
    <t xml:space="preserve">INTERESES                                                                                           </t>
  </si>
  <si>
    <t xml:space="preserve">161410    </t>
  </si>
  <si>
    <t xml:space="preserve">COMISIONES                                                                                          </t>
  </si>
  <si>
    <t xml:space="preserve">161415    </t>
  </si>
  <si>
    <t xml:space="preserve">GASTOS POR OPERACIONES CONTINGENTES                                                                 </t>
  </si>
  <si>
    <t xml:space="preserve">161420    </t>
  </si>
  <si>
    <t xml:space="preserve">SEGUROS                                                                                             </t>
  </si>
  <si>
    <t xml:space="preserve">161425    </t>
  </si>
  <si>
    <t xml:space="preserve">IMPUESTOS                                                                                           </t>
  </si>
  <si>
    <t xml:space="preserve">16142501  </t>
  </si>
  <si>
    <t xml:space="preserve">Contirbucion Solca TC                                                                               </t>
  </si>
  <si>
    <t xml:space="preserve">16142502  </t>
  </si>
  <si>
    <t xml:space="preserve">IVA Costos Operativos TC                                                                            </t>
  </si>
  <si>
    <t xml:space="preserve">16142503  </t>
  </si>
  <si>
    <t xml:space="preserve">IVA Servicios Digitales TC                                                                          </t>
  </si>
  <si>
    <t xml:space="preserve">16142504  </t>
  </si>
  <si>
    <t xml:space="preserve">ISD TC                                                                                              </t>
  </si>
  <si>
    <t xml:space="preserve">161430    </t>
  </si>
  <si>
    <t xml:space="preserve">GASTOS JUDICIALES                                                                                   </t>
  </si>
  <si>
    <t xml:space="preserve">161490    </t>
  </si>
  <si>
    <t xml:space="preserve">16149005  </t>
  </si>
  <si>
    <t xml:space="preserve">Otros(Money Gram)                                                                                   </t>
  </si>
  <si>
    <t xml:space="preserve">1615      </t>
  </si>
  <si>
    <t xml:space="preserve">INTERESES REESTRUCTURADOS  POR COBRAR                                                               </t>
  </si>
  <si>
    <t xml:space="preserve">161505    </t>
  </si>
  <si>
    <t xml:space="preserve">161510    </t>
  </si>
  <si>
    <t xml:space="preserve">161515    </t>
  </si>
  <si>
    <t xml:space="preserve">161520    </t>
  </si>
  <si>
    <t xml:space="preserve">161540    </t>
  </si>
  <si>
    <t xml:space="preserve">161545    </t>
  </si>
  <si>
    <t xml:space="preserve">1617      </t>
  </si>
  <si>
    <t xml:space="preserve">SUBSIDIOS POR COBRAR                                                                                </t>
  </si>
  <si>
    <t xml:space="preserve">1619      </t>
  </si>
  <si>
    <t xml:space="preserve">CUENTAS POR COBRAR POR CARTERA DE VIVIENDA VENDIDA AL FIDEICOMISO DE TITULARIZACIÓN                 </t>
  </si>
  <si>
    <t xml:space="preserve">1690      </t>
  </si>
  <si>
    <t xml:space="preserve">CUENTAS POR COBRAR VARIAS                                                                           </t>
  </si>
  <si>
    <t xml:space="preserve">169005    </t>
  </si>
  <si>
    <t xml:space="preserve">ANTICIPOS AL PERSONAL                                                                               </t>
  </si>
  <si>
    <t xml:space="preserve">16900505  </t>
  </si>
  <si>
    <t xml:space="preserve">Anticipos Al Personal                                                                               </t>
  </si>
  <si>
    <t xml:space="preserve">169010    </t>
  </si>
  <si>
    <t xml:space="preserve">PRÉSTAMOS DE FONDO DE RESERVA                                                                       </t>
  </si>
  <si>
    <t xml:space="preserve">169015    </t>
  </si>
  <si>
    <t xml:space="preserve">CHEQUES PROTESTADOS Y RECHAZADOS                                                                    </t>
  </si>
  <si>
    <t xml:space="preserve">16901505  </t>
  </si>
  <si>
    <t xml:space="preserve">Cheques Protestados Y Rechazados                                                                    </t>
  </si>
  <si>
    <t xml:space="preserve">169020    </t>
  </si>
  <si>
    <t xml:space="preserve">ARRENDAMIENTOS                                                                                      </t>
  </si>
  <si>
    <t xml:space="preserve">169025    </t>
  </si>
  <si>
    <t xml:space="preserve">ESTABLECIMIENTOS AFILIADOS                                                                          </t>
  </si>
  <si>
    <t xml:space="preserve">16902501  </t>
  </si>
  <si>
    <t xml:space="preserve">ESTABLECIMEINTOS AFILIADOS                                                                          </t>
  </si>
  <si>
    <t xml:space="preserve">16902502  </t>
  </si>
  <si>
    <t xml:space="preserve">CONTRACARGOS RECIBIDOS                                                                              </t>
  </si>
  <si>
    <t xml:space="preserve">16902503  </t>
  </si>
  <si>
    <t xml:space="preserve">N/DB ESTABLECIMIENTOS                                                                               </t>
  </si>
  <si>
    <t xml:space="preserve">169030    </t>
  </si>
  <si>
    <t xml:space="preserve">POR VENTA DE BIENES Y ACCIONES                                                                      </t>
  </si>
  <si>
    <t xml:space="preserve">169035    </t>
  </si>
  <si>
    <t xml:space="preserve">JUICIOS EJECUTIVOS EN PROCESO                                                                       </t>
  </si>
  <si>
    <t xml:space="preserve">169040    </t>
  </si>
  <si>
    <t xml:space="preserve">EMISIÓN Y RENOVACIÓN DE TARTETAS DE CRÉDITO                                                         </t>
  </si>
  <si>
    <t xml:space="preserve">16904001  </t>
  </si>
  <si>
    <t xml:space="preserve">EMISION TC                                                                                          </t>
  </si>
  <si>
    <t xml:space="preserve">169090    </t>
  </si>
  <si>
    <t xml:space="preserve">16909001  </t>
  </si>
  <si>
    <t xml:space="preserve">Tarjetas de Credito                                                                                 </t>
  </si>
  <si>
    <t xml:space="preserve">16909002  </t>
  </si>
  <si>
    <t xml:space="preserve">Emision Certificados TC                                                                             </t>
  </si>
  <si>
    <t xml:space="preserve">16909003  </t>
  </si>
  <si>
    <t xml:space="preserve">Emision Estados Cuenta TC                                                                           </t>
  </si>
  <si>
    <t xml:space="preserve">16909004  </t>
  </si>
  <si>
    <t xml:space="preserve">Consumos Internacioanles &gt; $ 100                                                                    </t>
  </si>
  <si>
    <t xml:space="preserve">16909005  </t>
  </si>
  <si>
    <t xml:space="preserve">Costo Consumos Gasolineras Nacional                                                                 </t>
  </si>
  <si>
    <t xml:space="preserve">16909006  </t>
  </si>
  <si>
    <t xml:space="preserve">Costo Avances efectivo                                                                              </t>
  </si>
  <si>
    <t xml:space="preserve">16909007  </t>
  </si>
  <si>
    <t xml:space="preserve">Costo ATMs Nacionales                                                                               </t>
  </si>
  <si>
    <t xml:space="preserve">16909008  </t>
  </si>
  <si>
    <t xml:space="preserve">Costo ATMS Internacionales                                                                          </t>
  </si>
  <si>
    <t xml:space="preserve">16909009  </t>
  </si>
  <si>
    <t xml:space="preserve">Cosulta Saldos ATM Nacionales                                                                       </t>
  </si>
  <si>
    <t xml:space="preserve">16909010  </t>
  </si>
  <si>
    <t xml:space="preserve">Consulta Saldos ATM Internacional                                                                   </t>
  </si>
  <si>
    <t xml:space="preserve">16909011  </t>
  </si>
  <si>
    <t xml:space="preserve">Seguro Desgravamen TC                                                                               </t>
  </si>
  <si>
    <t xml:space="preserve">16909012  </t>
  </si>
  <si>
    <t xml:space="preserve">Gasto Cobranza Extrajudicial                                                                        </t>
  </si>
  <si>
    <t xml:space="preserve">16909013  </t>
  </si>
  <si>
    <t xml:space="preserve">Costo copia Voucher Local TC                                                                        </t>
  </si>
  <si>
    <t xml:space="preserve">16909014  </t>
  </si>
  <si>
    <t xml:space="preserve">Costo copia Voucher Exterior TC                                                                     </t>
  </si>
  <si>
    <t xml:space="preserve">16909015  </t>
  </si>
  <si>
    <t xml:space="preserve">Empleados Coopacs                                                                                   </t>
  </si>
  <si>
    <t xml:space="preserve">16909016  </t>
  </si>
  <si>
    <t xml:space="preserve">Costo impresión movimientos TC                                                                      </t>
  </si>
  <si>
    <t xml:space="preserve">16909017  </t>
  </si>
  <si>
    <t xml:space="preserve">Giros WESTERNUNION                                                                                  </t>
  </si>
  <si>
    <t xml:space="preserve">16909025  </t>
  </si>
  <si>
    <t xml:space="preserve">Cajero Automático                                                                                   </t>
  </si>
  <si>
    <t xml:space="preserve">16909030  </t>
  </si>
  <si>
    <t xml:space="preserve">Otros                                                                                               </t>
  </si>
  <si>
    <t xml:space="preserve">16909045  </t>
  </si>
  <si>
    <t xml:space="preserve">Otras (Directivos)                                                                                  </t>
  </si>
  <si>
    <t xml:space="preserve">16909086  </t>
  </si>
  <si>
    <t xml:space="preserve">Otras (Moneygram)                                                                                   </t>
  </si>
  <si>
    <t xml:space="preserve">16909087  </t>
  </si>
  <si>
    <t xml:space="preserve">Otras (Mantenimiento Tarjeta Debito B Au                                                            </t>
  </si>
  <si>
    <t xml:space="preserve">16909088  </t>
  </si>
  <si>
    <t xml:space="preserve">Otras (Bono Desarrollo Humano)                                                                      </t>
  </si>
  <si>
    <t xml:space="preserve">16909089  </t>
  </si>
  <si>
    <t xml:space="preserve">Otras (Financoop)                                                                                   </t>
  </si>
  <si>
    <t xml:space="preserve">16909090  </t>
  </si>
  <si>
    <t xml:space="preserve">Descuentos Personal                                                                                 </t>
  </si>
  <si>
    <t xml:space="preserve">16909091  </t>
  </si>
  <si>
    <t xml:space="preserve">Otras (Giros Rtc)                                                                                   </t>
  </si>
  <si>
    <t xml:space="preserve">16909092  </t>
  </si>
  <si>
    <t xml:space="preserve">Otras (Giros Ria)                                                                                   </t>
  </si>
  <si>
    <t xml:space="preserve">16909094  </t>
  </si>
  <si>
    <t xml:space="preserve">Otras (Giros Servipagos)                                                                            </t>
  </si>
  <si>
    <t xml:space="preserve">16909095  </t>
  </si>
  <si>
    <t xml:space="preserve">Otras (Delgado Travel)                                                                              </t>
  </si>
  <si>
    <t xml:space="preserve">16909096  </t>
  </si>
  <si>
    <t xml:space="preserve">Facilito                                                                                            </t>
  </si>
  <si>
    <t xml:space="preserve">16909098  </t>
  </si>
  <si>
    <t xml:space="preserve">16909099  </t>
  </si>
  <si>
    <t xml:space="preserve">1699      </t>
  </si>
  <si>
    <t xml:space="preserve">(PROVISIÓN PARA CUENTAS POR COBRAR)                                                                 </t>
  </si>
  <si>
    <t xml:space="preserve">169905    </t>
  </si>
  <si>
    <t xml:space="preserve">(PROVISIÓN PARA INTERESES Y COMISIONES POR COBRAR)                                                  </t>
  </si>
  <si>
    <t xml:space="preserve">16990505  </t>
  </si>
  <si>
    <t xml:space="preserve">(Provision para intereses y comisiones por cobrar)                                                  </t>
  </si>
  <si>
    <t xml:space="preserve">169910    </t>
  </si>
  <si>
    <t xml:space="preserve">(PROVISIÓN PARA OTRAS CUENTAS POR COBRAR)                                                           </t>
  </si>
  <si>
    <t xml:space="preserve">16991005  </t>
  </si>
  <si>
    <t xml:space="preserve">(Provisión Para Otras Cuentas Por Cobrar                                                            </t>
  </si>
  <si>
    <t xml:space="preserve">17        </t>
  </si>
  <si>
    <t>BIENES REALIZABLES, ADJUDICADOS POR PAGO, DE ARRENDAMIENTO MERCANTIL Y NO UTILIZADOS POR LA INSTITUC</t>
  </si>
  <si>
    <t xml:space="preserve">1702      </t>
  </si>
  <si>
    <t xml:space="preserve">BIENES ADJUDICADOS  POR PAGO                                                                        </t>
  </si>
  <si>
    <t xml:space="preserve">170205    </t>
  </si>
  <si>
    <t xml:space="preserve">TERRENOS                                                                                            </t>
  </si>
  <si>
    <t xml:space="preserve">17020505  </t>
  </si>
  <si>
    <t xml:space="preserve">Terrenos                                                                                            </t>
  </si>
  <si>
    <t xml:space="preserve">170210    </t>
  </si>
  <si>
    <t xml:space="preserve">EDIFICIOS Y OTROS LOCALES                                                                           </t>
  </si>
  <si>
    <t xml:space="preserve">17021005  </t>
  </si>
  <si>
    <t xml:space="preserve">Edificios Y Otros Locales                                                                           </t>
  </si>
  <si>
    <t xml:space="preserve">170215    </t>
  </si>
  <si>
    <t xml:space="preserve">MOBILIARIO, MAQUINARIA Y EQUIPO                                                                     </t>
  </si>
  <si>
    <t xml:space="preserve">170220    </t>
  </si>
  <si>
    <t xml:space="preserve">Unidades de Transporte                                                                              </t>
  </si>
  <si>
    <t xml:space="preserve">170225    </t>
  </si>
  <si>
    <t xml:space="preserve">DERECHOS FIDUCIARIOS                                                                                </t>
  </si>
  <si>
    <t xml:space="preserve">170230    </t>
  </si>
  <si>
    <t xml:space="preserve">OTROS TITULOS VALORES                                                                               </t>
  </si>
  <si>
    <t xml:space="preserve">170235    </t>
  </si>
  <si>
    <t xml:space="preserve">MERCADERFAS                                                                                         </t>
  </si>
  <si>
    <t xml:space="preserve">170290    </t>
  </si>
  <si>
    <t xml:space="preserve">1705      </t>
  </si>
  <si>
    <t xml:space="preserve">BIENES ARRENDADOS                                                                                   </t>
  </si>
  <si>
    <t xml:space="preserve">170505    </t>
  </si>
  <si>
    <t xml:space="preserve">INMUEBLES                                                                                           </t>
  </si>
  <si>
    <t xml:space="preserve">170510    </t>
  </si>
  <si>
    <t xml:space="preserve">MUEBLES, ENSERES Y EQUIPOS DE OFICINA                                                               </t>
  </si>
  <si>
    <t xml:space="preserve">170515    </t>
  </si>
  <si>
    <t xml:space="preserve">EQUIPOS DE COMPUTACIÓN                                                                              </t>
  </si>
  <si>
    <t xml:space="preserve">170520    </t>
  </si>
  <si>
    <t xml:space="preserve">UNIDADES DE TRANSPORTE                                                                              </t>
  </si>
  <si>
    <t xml:space="preserve">170590    </t>
  </si>
  <si>
    <t xml:space="preserve">170599    </t>
  </si>
  <si>
    <t xml:space="preserve">(DEPRECIACIÓN DE BIENES ARRENDADOS)                                                                 </t>
  </si>
  <si>
    <t xml:space="preserve">1706      </t>
  </si>
  <si>
    <t xml:space="preserve">BIENES NO UTILIZADOS POR LA INSTITUCIÓN                                                             </t>
  </si>
  <si>
    <t xml:space="preserve">170605    </t>
  </si>
  <si>
    <t xml:space="preserve">17060505  </t>
  </si>
  <si>
    <t xml:space="preserve">Terrenos (No Utilizados Por La Entidad)                                                             </t>
  </si>
  <si>
    <t xml:space="preserve">170610    </t>
  </si>
  <si>
    <t xml:space="preserve">EDIFICIOS                                                                                           </t>
  </si>
  <si>
    <t xml:space="preserve">17061005  </t>
  </si>
  <si>
    <t xml:space="preserve">Edificios(No Ulitizados Por La Entidad)                                                             </t>
  </si>
  <si>
    <t xml:space="preserve">170615    </t>
  </si>
  <si>
    <t xml:space="preserve">OTROS LOCALES                                                                                       </t>
  </si>
  <si>
    <t xml:space="preserve">170620    </t>
  </si>
  <si>
    <t xml:space="preserve">REMODELACLONES EN CURSO                                                                             </t>
  </si>
  <si>
    <t xml:space="preserve">170690    </t>
  </si>
  <si>
    <t xml:space="preserve">170699    </t>
  </si>
  <si>
    <t xml:space="preserve">(DEPRECIACIÓN DE BIENES NO UTILIZADOS POR LA INSTITUCIÓN)                                           </t>
  </si>
  <si>
    <t xml:space="preserve">17069905  </t>
  </si>
  <si>
    <t xml:space="preserve">(Depreciación De Bienes No Utilizados Po                                                            </t>
  </si>
  <si>
    <t xml:space="preserve">1799      </t>
  </si>
  <si>
    <t xml:space="preserve">(PROVISIÓN PARA BIENES REALIZABLES, ADJUDICADOS POR PAGO Y RECUPERADOS)                             </t>
  </si>
  <si>
    <t xml:space="preserve">179910    </t>
  </si>
  <si>
    <t xml:space="preserve">(PROVISIÓN PARA BIENES ADJUDICADOS)                                                                 </t>
  </si>
  <si>
    <t xml:space="preserve">17991005  </t>
  </si>
  <si>
    <t xml:space="preserve">(Provisión Para Bienes Adjudicados)                                                                 </t>
  </si>
  <si>
    <t xml:space="preserve">179915    </t>
  </si>
  <si>
    <t xml:space="preserve">(PROVISIÓN POR DETERIORO PARA BIENES NO UTILIZADOS POR LA INSTITUCIÓN)                              </t>
  </si>
  <si>
    <t xml:space="preserve">18        </t>
  </si>
  <si>
    <t xml:space="preserve">PROPIEDADES Y EQUIPO                                                                                </t>
  </si>
  <si>
    <t xml:space="preserve">1801      </t>
  </si>
  <si>
    <t xml:space="preserve">180105    </t>
  </si>
  <si>
    <t xml:space="preserve">18010505  </t>
  </si>
  <si>
    <t xml:space="preserve">Terrenos(Utilizado Por La Entidad)                                                                  </t>
  </si>
  <si>
    <t xml:space="preserve">1802      </t>
  </si>
  <si>
    <t xml:space="preserve">180205    </t>
  </si>
  <si>
    <t xml:space="preserve">18020505  </t>
  </si>
  <si>
    <t xml:space="preserve">Edificios(Utilizados Por La Entidad)                                                                </t>
  </si>
  <si>
    <t xml:space="preserve">1803      </t>
  </si>
  <si>
    <t xml:space="preserve">CONSTRUCCIONES  Y REMODELACIONES  EN CURSO                                                          </t>
  </si>
  <si>
    <t xml:space="preserve">1804      </t>
  </si>
  <si>
    <t xml:space="preserve">1805      </t>
  </si>
  <si>
    <t xml:space="preserve">180505    </t>
  </si>
  <si>
    <t xml:space="preserve">MUEBLES ENSERES Y EQUIPOS DE OFICINA                                                                </t>
  </si>
  <si>
    <t xml:space="preserve">18050505  </t>
  </si>
  <si>
    <t xml:space="preserve">Mb..Ens.Eq. Ofic(Muebles Oficina)                                                                   </t>
  </si>
  <si>
    <t xml:space="preserve">18050510  </t>
  </si>
  <si>
    <t xml:space="preserve">Mb.Ens. Eq. Of.(Equipo Oficina)                                                                     </t>
  </si>
  <si>
    <t xml:space="preserve">18050515  </t>
  </si>
  <si>
    <t xml:space="preserve">Mb.Ens. Eq.Ofic.(Enseres Oficina)                                                                   </t>
  </si>
  <si>
    <t xml:space="preserve">18050525  </t>
  </si>
  <si>
    <t xml:space="preserve">Muebles De  Oficina  Tot Depreciados                                                                </t>
  </si>
  <si>
    <t xml:space="preserve">18050530  </t>
  </si>
  <si>
    <t xml:space="preserve">Equipos De Oficina  Tot Depreciados                                                                 </t>
  </si>
  <si>
    <t xml:space="preserve">18050535  </t>
  </si>
  <si>
    <t xml:space="preserve">Enseres De Oficina Tot Depreciados                                                                  </t>
  </si>
  <si>
    <t xml:space="preserve">180525    </t>
  </si>
  <si>
    <t xml:space="preserve">Equipos De Computación                                                                              </t>
  </si>
  <si>
    <t xml:space="preserve">1806      </t>
  </si>
  <si>
    <t xml:space="preserve">180605    </t>
  </si>
  <si>
    <t xml:space="preserve">18060505  </t>
  </si>
  <si>
    <t xml:space="preserve">18060515  </t>
  </si>
  <si>
    <t xml:space="preserve">Equipo De Computacion Tot Depreciados                                                               </t>
  </si>
  <si>
    <t xml:space="preserve">1807      </t>
  </si>
  <si>
    <t xml:space="preserve">180705    </t>
  </si>
  <si>
    <t xml:space="preserve">18070505  </t>
  </si>
  <si>
    <t xml:space="preserve">Unidades De Transporte                                                                              </t>
  </si>
  <si>
    <t xml:space="preserve">18070515  </t>
  </si>
  <si>
    <t xml:space="preserve">Unidad De Transporte Tot Depreciados                                                                </t>
  </si>
  <si>
    <t xml:space="preserve">1890      </t>
  </si>
  <si>
    <t xml:space="preserve">189005    </t>
  </si>
  <si>
    <t xml:space="preserve">18900505  </t>
  </si>
  <si>
    <t xml:space="preserve">Otros(Biblioteca)                                                                                   </t>
  </si>
  <si>
    <t xml:space="preserve">1899      </t>
  </si>
  <si>
    <t xml:space="preserve">(DEPRECIACIÓN ACUMULADA)                                                                            </t>
  </si>
  <si>
    <t xml:space="preserve">189905    </t>
  </si>
  <si>
    <t xml:space="preserve">(EDIFICIOS)                                                                                         </t>
  </si>
  <si>
    <t xml:space="preserve">18990505  </t>
  </si>
  <si>
    <t xml:space="preserve">(Edificios)                                                                                         </t>
  </si>
  <si>
    <t xml:space="preserve">189910    </t>
  </si>
  <si>
    <t xml:space="preserve">(OTROS LOCALES)                                                                                     </t>
  </si>
  <si>
    <t xml:space="preserve">189915    </t>
  </si>
  <si>
    <t xml:space="preserve">(MUEBLES, ENSERES Y EQUIPOS DE OFICINA)                                                             </t>
  </si>
  <si>
    <t xml:space="preserve">18991505  </t>
  </si>
  <si>
    <t xml:space="preserve">(Muebles Enseres Y Equipos De Oficina)(E                                                            </t>
  </si>
  <si>
    <t xml:space="preserve">18991510  </t>
  </si>
  <si>
    <t xml:space="preserve">(Muebles Enseres Y Equipos De Oficina)(M                                                            </t>
  </si>
  <si>
    <t xml:space="preserve">18991515  </t>
  </si>
  <si>
    <t xml:space="preserve">189920    </t>
  </si>
  <si>
    <t xml:space="preserve">(EQUIPOS DE COMPUTACIÓN)                                                                            </t>
  </si>
  <si>
    <t xml:space="preserve">18992005  </t>
  </si>
  <si>
    <t xml:space="preserve">(Equipos De Computación)                                                                            </t>
  </si>
  <si>
    <t xml:space="preserve">189925    </t>
  </si>
  <si>
    <t xml:space="preserve">(UNIDADES DE TRANSPORTE)                                                                            </t>
  </si>
  <si>
    <t xml:space="preserve">18992505  </t>
  </si>
  <si>
    <t xml:space="preserve">(Unidades De Transporte)                                                                            </t>
  </si>
  <si>
    <t xml:space="preserve">189940    </t>
  </si>
  <si>
    <t xml:space="preserve">(OTROS)                                                                                             </t>
  </si>
  <si>
    <t xml:space="preserve">19        </t>
  </si>
  <si>
    <t xml:space="preserve">OTROS ACTIVOS                                                                                       </t>
  </si>
  <si>
    <t xml:space="preserve">1901      </t>
  </si>
  <si>
    <t xml:space="preserve">INVERSIONES EN ACCIONES Y PARTICIPACIONES                                                           </t>
  </si>
  <si>
    <t xml:space="preserve">190105    </t>
  </si>
  <si>
    <t xml:space="preserve">EN SUBSIDIARIAS Y AFILIADAS                                                                         </t>
  </si>
  <si>
    <t xml:space="preserve">190110    </t>
  </si>
  <si>
    <t xml:space="preserve">EN OTRAS INSTITUCIONES FINANCIERAS                                                                  </t>
  </si>
  <si>
    <t xml:space="preserve">190115    </t>
  </si>
  <si>
    <t xml:space="preserve">EN COMPAÑÍAS                                                                                        </t>
  </si>
  <si>
    <t xml:space="preserve">190120    </t>
  </si>
  <si>
    <t xml:space="preserve">EN COMPAÑÍAS DE SERVICIOS AUXILIARES DEL SISTEMA FINANCIERO                                         </t>
  </si>
  <si>
    <t xml:space="preserve">190125    </t>
  </si>
  <si>
    <t xml:space="preserve">EN OTROS ORGANISMOS DE INTEGRACIÓN COOPERATIVA                                                      </t>
  </si>
  <si>
    <t xml:space="preserve">19012505  </t>
  </si>
  <si>
    <t xml:space="preserve">En Otros Organismos De Integración Coope                                                            </t>
  </si>
  <si>
    <t xml:space="preserve">19012515  </t>
  </si>
  <si>
    <t xml:space="preserve">En Otros Organismos De Integrac Cooperat                                                            </t>
  </si>
  <si>
    <t xml:space="preserve">19012525  </t>
  </si>
  <si>
    <t xml:space="preserve">En Otros Organismos Integrac. Cooperat(S                                                            </t>
  </si>
  <si>
    <t xml:space="preserve">19012540  </t>
  </si>
  <si>
    <t xml:space="preserve">En Otros Organismos Integrac. Cooperat(F                                                            </t>
  </si>
  <si>
    <t xml:space="preserve">19012545  </t>
  </si>
  <si>
    <t xml:space="preserve">En Otros Organis Integrac. Coop.(Ucacsur                                                            </t>
  </si>
  <si>
    <t xml:space="preserve">19012550  </t>
  </si>
  <si>
    <t xml:space="preserve">En Otros Organism.De Integ.Cadecol                                                                  </t>
  </si>
  <si>
    <t xml:space="preserve">1902      </t>
  </si>
  <si>
    <t xml:space="preserve">190205    </t>
  </si>
  <si>
    <t xml:space="preserve">19020505  </t>
  </si>
  <si>
    <t xml:space="preserve">Inversiòn por garantìa de Fideicomiso                                                               </t>
  </si>
  <si>
    <t xml:space="preserve">190210    </t>
  </si>
  <si>
    <t xml:space="preserve">CARTERA DE CRÉDITOS POR VENCER                                                                      </t>
  </si>
  <si>
    <t xml:space="preserve">190215    </t>
  </si>
  <si>
    <t xml:space="preserve">CARTERA DE CRÉDITOS REFINANCIADA  POR VENCER                                                        </t>
  </si>
  <si>
    <t xml:space="preserve">190220    </t>
  </si>
  <si>
    <t xml:space="preserve">CARTERA DE CRÉDITOS REESTRUCTURADA  POR VENCER                                                      </t>
  </si>
  <si>
    <t xml:space="preserve">190221    </t>
  </si>
  <si>
    <t xml:space="preserve">CARTERA DE CRÉDITOS QUE NO DEVENGA INTERESES                                                        </t>
  </si>
  <si>
    <t xml:space="preserve">190225    </t>
  </si>
  <si>
    <t xml:space="preserve">CARTERA DE CRÉDITOS REFINANCIADA QUE NO DEVENGA INTERESES                                           </t>
  </si>
  <si>
    <t xml:space="preserve">190226    </t>
  </si>
  <si>
    <t xml:space="preserve">CARTERA DE CRÉDITOS REESTRUCTURADA QUE NO DEVENGA INTERESES                                         </t>
  </si>
  <si>
    <t xml:space="preserve">190230    </t>
  </si>
  <si>
    <t xml:space="preserve">CARTERA DE CRÉDITOS VENCIDA                                                                         </t>
  </si>
  <si>
    <t xml:space="preserve">190231    </t>
  </si>
  <si>
    <t xml:space="preserve">CARTERA DE CRÉDITOS REFINANCIADA VENCIDA                                                            </t>
  </si>
  <si>
    <t xml:space="preserve">190235    </t>
  </si>
  <si>
    <t xml:space="preserve">CARTERA DE CRÉDITOS REESTRUCTURADA VENCIDA                                                          </t>
  </si>
  <si>
    <t xml:space="preserve">190240    </t>
  </si>
  <si>
    <t xml:space="preserve">190245    </t>
  </si>
  <si>
    <t xml:space="preserve">190255    </t>
  </si>
  <si>
    <t xml:space="preserve">190265    </t>
  </si>
  <si>
    <t xml:space="preserve">190270    </t>
  </si>
  <si>
    <t xml:space="preserve">190275    </t>
  </si>
  <si>
    <t xml:space="preserve">190280    </t>
  </si>
  <si>
    <t xml:space="preserve">190285    </t>
  </si>
  <si>
    <t xml:space="preserve">FONDOS  DISPONIBLES                                                                                 </t>
  </si>
  <si>
    <t xml:space="preserve">190286    </t>
  </si>
  <si>
    <t xml:space="preserve">FONDOS DE LIQUIDEZ                                                                                  </t>
  </si>
  <si>
    <t xml:space="preserve">19028605  </t>
  </si>
  <si>
    <t xml:space="preserve">Fdo De Liquidez                                                                                     </t>
  </si>
  <si>
    <t xml:space="preserve">19028610  </t>
  </si>
  <si>
    <t xml:space="preserve">Rendimiento de Fondo de Liquidez                                                                    </t>
  </si>
  <si>
    <t xml:space="preserve">1904      </t>
  </si>
  <si>
    <t xml:space="preserve">GASTOS  Y PAGOS ANTICIPADOS                                                                         </t>
  </si>
  <si>
    <t xml:space="preserve">190405    </t>
  </si>
  <si>
    <t xml:space="preserve">190410    </t>
  </si>
  <si>
    <t xml:space="preserve">ANTICIPOS A TERCEROS                                                                                </t>
  </si>
  <si>
    <t xml:space="preserve">19041005  </t>
  </si>
  <si>
    <t xml:space="preserve">Anticipos A Terceros                                                                                </t>
  </si>
  <si>
    <t xml:space="preserve">190490    </t>
  </si>
  <si>
    <t xml:space="preserve">19049005  </t>
  </si>
  <si>
    <t xml:space="preserve">Otros(Seguros)                                                                                      </t>
  </si>
  <si>
    <t xml:space="preserve">19049010  </t>
  </si>
  <si>
    <t xml:space="preserve">Primas por cartera comprada                                                                         </t>
  </si>
  <si>
    <t xml:space="preserve">190499    </t>
  </si>
  <si>
    <t xml:space="preserve">(AMORTIZACIÓN DE GASTOS ANTICIPADOS)                                                                </t>
  </si>
  <si>
    <t xml:space="preserve">1905      </t>
  </si>
  <si>
    <t xml:space="preserve">GASTOS  DIFERIDOS                                                                                   </t>
  </si>
  <si>
    <t xml:space="preserve">190505    </t>
  </si>
  <si>
    <t xml:space="preserve">GASTOS DE CONSTITUCIÓN Y ORGANIZACIÓN                                                               </t>
  </si>
  <si>
    <t xml:space="preserve">190510    </t>
  </si>
  <si>
    <t xml:space="preserve">GASTOS  DE INSTALACIÓN                                                                              </t>
  </si>
  <si>
    <t xml:space="preserve">190515    </t>
  </si>
  <si>
    <t xml:space="preserve">ESTUDIOS                                                                                            </t>
  </si>
  <si>
    <t xml:space="preserve">190520    </t>
  </si>
  <si>
    <t xml:space="preserve">PROGRAMAS DE COMPUTACIÓN                                                                            </t>
  </si>
  <si>
    <t xml:space="preserve">190525    </t>
  </si>
  <si>
    <t xml:space="preserve">GASTOS  DE ADECUACIÓN                                                                               </t>
  </si>
  <si>
    <t xml:space="preserve">190530    </t>
  </si>
  <si>
    <t xml:space="preserve">PLUSVALIAA  MERCANTIL                                                                               </t>
  </si>
  <si>
    <t xml:space="preserve">190590    </t>
  </si>
  <si>
    <t xml:space="preserve">190599    </t>
  </si>
  <si>
    <t xml:space="preserve">(AMORTIZACIÓN ACUMULADA GASTOS DIFERIDOS)                                                           </t>
  </si>
  <si>
    <t xml:space="preserve">19059910  </t>
  </si>
  <si>
    <t xml:space="preserve">Instalacion                                                                                         </t>
  </si>
  <si>
    <t xml:space="preserve">19059915  </t>
  </si>
  <si>
    <t xml:space="preserve">Estudios                                                                                            </t>
  </si>
  <si>
    <t xml:space="preserve">19059920  </t>
  </si>
  <si>
    <t xml:space="preserve">Computacion                                                                                         </t>
  </si>
  <si>
    <t xml:space="preserve">19059925  </t>
  </si>
  <si>
    <t xml:space="preserve">Adecuacion                                                                                          </t>
  </si>
  <si>
    <t xml:space="preserve">1906      </t>
  </si>
  <si>
    <t xml:space="preserve">MATERIALES,  MERCADERFAS  E INSUMOS                                                                 </t>
  </si>
  <si>
    <t xml:space="preserve">190610    </t>
  </si>
  <si>
    <t xml:space="preserve">MERCADERÍAS DE COOPERATIVAS                                                                         </t>
  </si>
  <si>
    <t xml:space="preserve">190615    </t>
  </si>
  <si>
    <t xml:space="preserve">PROVEEDURÍA                                                                                         </t>
  </si>
  <si>
    <t xml:space="preserve">19061505  </t>
  </si>
  <si>
    <t xml:space="preserve">Proveduría                                                                                          </t>
  </si>
  <si>
    <t xml:space="preserve">1908      </t>
  </si>
  <si>
    <t xml:space="preserve">TRANSFERENCIAS INTEMAS                                                                              </t>
  </si>
  <si>
    <t xml:space="preserve">190805    </t>
  </si>
  <si>
    <t xml:space="preserve">TRANSFERENCIAS INTERNAS                                                                             </t>
  </si>
  <si>
    <t xml:space="preserve">19080505  </t>
  </si>
  <si>
    <t xml:space="preserve">Transferencias Internas (Matriz)                                                                    </t>
  </si>
  <si>
    <t xml:space="preserve">19080510  </t>
  </si>
  <si>
    <t xml:space="preserve">Transfer Internas(Machala)                                                                          </t>
  </si>
  <si>
    <t xml:space="preserve">19080515  </t>
  </si>
  <si>
    <t xml:space="preserve">Transfer Internas(Huaquillas)                                                                       </t>
  </si>
  <si>
    <t xml:space="preserve">19080520  </t>
  </si>
  <si>
    <t xml:space="preserve">Transferencias Internas(Pasaje)                                                                     </t>
  </si>
  <si>
    <t xml:space="preserve">19080525  </t>
  </si>
  <si>
    <t xml:space="preserve">Transf. Internas El Guabo                                                                           </t>
  </si>
  <si>
    <t xml:space="preserve">19080530  </t>
  </si>
  <si>
    <t xml:space="preserve">Transf. Internas Arenillas                                                                          </t>
  </si>
  <si>
    <t xml:space="preserve">19080535  </t>
  </si>
  <si>
    <t xml:space="preserve">Transferencias Internas (Piñas)                                                                     </t>
  </si>
  <si>
    <t xml:space="preserve">19080540  </t>
  </si>
  <si>
    <t xml:space="preserve">Transferencias Internas Naranjal                                                                    </t>
  </si>
  <si>
    <t xml:space="preserve">19080545  </t>
  </si>
  <si>
    <t xml:space="preserve">Transferencias Internas Milagro                                                                     </t>
  </si>
  <si>
    <t xml:space="preserve">19080550  </t>
  </si>
  <si>
    <t xml:space="preserve">Transferencias Internas Ponce Enriquez                                                              </t>
  </si>
  <si>
    <t xml:space="preserve">19080555  </t>
  </si>
  <si>
    <t xml:space="preserve">Transferencias Internas Punto Alamor                                                                </t>
  </si>
  <si>
    <t xml:space="preserve">19080560  </t>
  </si>
  <si>
    <t xml:space="preserve">Transferencias Internas Punto Zaruma                                                                </t>
  </si>
  <si>
    <t xml:space="preserve">19080565  </t>
  </si>
  <si>
    <t xml:space="preserve">Transferencias Internas Machala Sector S                                                            </t>
  </si>
  <si>
    <t xml:space="preserve">19080570  </t>
  </si>
  <si>
    <t xml:space="preserve">Transf Int. Vent. Coop. Transp. Mach                                                                </t>
  </si>
  <si>
    <t xml:space="preserve">19080575  </t>
  </si>
  <si>
    <t xml:space="preserve">Transf Int. Terminal Machala                                                                        </t>
  </si>
  <si>
    <t xml:space="preserve">19080580  </t>
  </si>
  <si>
    <t xml:space="preserve">Transf Int. Tarjetas de Credito                                                                     </t>
  </si>
  <si>
    <t xml:space="preserve">19080585  </t>
  </si>
  <si>
    <t xml:space="preserve">Transf Int. Cuenca                                                                                  </t>
  </si>
  <si>
    <t xml:space="preserve">1909      </t>
  </si>
  <si>
    <t xml:space="preserve">DERECHOS FIDUCIARIOS RECIBIDOS POR RESOLUCIÓN DEL SECTO POPULAR FINANCIERO Y SOLIDARIO              </t>
  </si>
  <si>
    <t xml:space="preserve">190905    </t>
  </si>
  <si>
    <t xml:space="preserve">DE ACTIVOS DE INSTITUCIONES FINANCIERAS INVIABLES                                                   </t>
  </si>
  <si>
    <t xml:space="preserve">190910    </t>
  </si>
  <si>
    <t xml:space="preserve">DE RECURSOS PROVENIENTES DE LA COSEDE                                                               </t>
  </si>
  <si>
    <t xml:space="preserve">1990      </t>
  </si>
  <si>
    <t xml:space="preserve">199005    </t>
  </si>
  <si>
    <t xml:space="preserve">IMPUESTO AL VALOR AGREGADO - IVA                                                                    </t>
  </si>
  <si>
    <t xml:space="preserve">19900505  </t>
  </si>
  <si>
    <t xml:space="preserve">Retenciòn Imp. Al Valor Agregado Iva                                                                </t>
  </si>
  <si>
    <t xml:space="preserve">199010    </t>
  </si>
  <si>
    <t xml:space="preserve">OTROS IMPUESTOS                                                                                     </t>
  </si>
  <si>
    <t xml:space="preserve">19901005  </t>
  </si>
  <si>
    <t xml:space="preserve">Anticipo De Impuesto A La Renta                                                                     </t>
  </si>
  <si>
    <t xml:space="preserve">199015    </t>
  </si>
  <si>
    <t xml:space="preserve">DEPÓSITOS EN GARANTÍA Y PARA IMPORTACIONES                                                          </t>
  </si>
  <si>
    <t xml:space="preserve">19901505  </t>
  </si>
  <si>
    <t xml:space="preserve">Depósitos En Garantía Y Para Importacion                                                            </t>
  </si>
  <si>
    <t xml:space="preserve">199025    </t>
  </si>
  <si>
    <t xml:space="preserve">FALTANTES DE CAJA                                                                                   </t>
  </si>
  <si>
    <t xml:space="preserve">19902505  </t>
  </si>
  <si>
    <t xml:space="preserve">Faltantes De Caja                                                                                   </t>
  </si>
  <si>
    <t xml:space="preserve">199090    </t>
  </si>
  <si>
    <t xml:space="preserve">VARIAS                                                                                              </t>
  </si>
  <si>
    <t xml:space="preserve">19909005  </t>
  </si>
  <si>
    <t xml:space="preserve">Cuentas por cobrar varias (Transitoria)                                                             </t>
  </si>
  <si>
    <t xml:space="preserve">19909010  </t>
  </si>
  <si>
    <t xml:space="preserve">Retencion Imp. A La Renta)                                                                          </t>
  </si>
  <si>
    <t xml:space="preserve">19909015  </t>
  </si>
  <si>
    <t xml:space="preserve">Transistorias Inversiones                                                                           </t>
  </si>
  <si>
    <t xml:space="preserve">19909020  </t>
  </si>
  <si>
    <t xml:space="preserve">Transitoria (Spi)                                                                                   </t>
  </si>
  <si>
    <t xml:space="preserve">19909025  </t>
  </si>
  <si>
    <t xml:space="preserve">Retencion en la Fuente del IVA 100%                                                                 </t>
  </si>
  <si>
    <t xml:space="preserve">1999      </t>
  </si>
  <si>
    <t xml:space="preserve">(PROVISIÓN PARA OTROS ACTIVOS IRRECUPERABLES)                                                       </t>
  </si>
  <si>
    <t xml:space="preserve">199905    </t>
  </si>
  <si>
    <t xml:space="preserve">(PROVISIÓN PARA VALUACIÓN DE INVERSIONES EN ACCIONES Y PARTICIPACIONES)                             </t>
  </si>
  <si>
    <t xml:space="preserve">19990505  </t>
  </si>
  <si>
    <t xml:space="preserve">(Provisión Para Valuación De Inversiones                                                            </t>
  </si>
  <si>
    <t xml:space="preserve">199910    </t>
  </si>
  <si>
    <t xml:space="preserve">(PROVISIÓN PARA VALUACIÓN DE DERECHOS FIDUCIARIOS)                                                  </t>
  </si>
  <si>
    <t xml:space="preserve">199990    </t>
  </si>
  <si>
    <t xml:space="preserve">(PROVISIÓN PARA OTROS ACTIVOS)                                                                      </t>
  </si>
  <si>
    <t xml:space="preserve">19999005  </t>
  </si>
  <si>
    <t xml:space="preserve">(Provisión Para Otros Activos)                                                                      </t>
  </si>
  <si>
    <t xml:space="preserve">2         </t>
  </si>
  <si>
    <t xml:space="preserve">PASIVOS                                                                                             </t>
  </si>
  <si>
    <t xml:space="preserve">21        </t>
  </si>
  <si>
    <t xml:space="preserve">OBLTGACTONES CON EL PÚBLICO                                                                         </t>
  </si>
  <si>
    <t xml:space="preserve">2101      </t>
  </si>
  <si>
    <t xml:space="preserve">DEPÓSITOS A LA VISTA                                                                                </t>
  </si>
  <si>
    <t xml:space="preserve">210105    </t>
  </si>
  <si>
    <t xml:space="preserve">DEPÓSITOS MONETARIOS QUE GENERAN INTERESES                                                          </t>
  </si>
  <si>
    <t xml:space="preserve">210110    </t>
  </si>
  <si>
    <t xml:space="preserve">DEPÓSITOS MONETARIOS QUE NO GENERAN INTERESES                                                       </t>
  </si>
  <si>
    <t xml:space="preserve">210115    </t>
  </si>
  <si>
    <t xml:space="preserve">DEPÓSITOS MONETARIOS DE INSTITUCIONES FINANCIERAS                                                   </t>
  </si>
  <si>
    <t xml:space="preserve">210130    </t>
  </si>
  <si>
    <t xml:space="preserve">CHEQUES CERTIFICADOS                                                                                </t>
  </si>
  <si>
    <t xml:space="preserve">210131    </t>
  </si>
  <si>
    <t xml:space="preserve">CHEQUES DE EMERGENCIA                                                                               </t>
  </si>
  <si>
    <t xml:space="preserve">210135    </t>
  </si>
  <si>
    <t xml:space="preserve">DEPÓSITOS DE AHORRO                                                                                 </t>
  </si>
  <si>
    <t xml:space="preserve">21013505  </t>
  </si>
  <si>
    <t xml:space="preserve">Depósitos De Ahorro(Activas Ahorros)                                                                </t>
  </si>
  <si>
    <t xml:space="preserve">21013510  </t>
  </si>
  <si>
    <t xml:space="preserve">Depósitos De Ahorro(Inmovilizadas Ahorro                                                            </t>
  </si>
  <si>
    <t xml:space="preserve">21013515  </t>
  </si>
  <si>
    <t xml:space="preserve">Depósitos De Ahorro(Ahorro Activos Progr                                                            </t>
  </si>
  <si>
    <t xml:space="preserve">21013520  </t>
  </si>
  <si>
    <t xml:space="preserve">Depósitos De Ahorro(Ahorro Progrupo)                                                                </t>
  </si>
  <si>
    <t xml:space="preserve">21013525  </t>
  </si>
  <si>
    <t xml:space="preserve">Depósitos De Ahorro(Ahorro Miduvi)                                                                  </t>
  </si>
  <si>
    <t xml:space="preserve">21013565  </t>
  </si>
  <si>
    <t xml:space="preserve">Depositos De Ahorro(Fdo  Reserva)                                                                   </t>
  </si>
  <si>
    <t xml:space="preserve">210140    </t>
  </si>
  <si>
    <t xml:space="preserve">OTROS DEPÓSITOS                                                                                     </t>
  </si>
  <si>
    <t xml:space="preserve">21014005  </t>
  </si>
  <si>
    <t xml:space="preserve">Otros Depósitos(Depósitos Activos)                                                                  </t>
  </si>
  <si>
    <t xml:space="preserve">21014010  </t>
  </si>
  <si>
    <t xml:space="preserve">Otros Depósitos(Depósitos Inmovilizados)                                                            </t>
  </si>
  <si>
    <t xml:space="preserve">21014015  </t>
  </si>
  <si>
    <t xml:space="preserve">Fondos de Reserva (Depositos)                                                                       </t>
  </si>
  <si>
    <t xml:space="preserve">210145    </t>
  </si>
  <si>
    <t xml:space="preserve">FONDOS DE TARJETAHABIENTES                                                                          </t>
  </si>
  <si>
    <t xml:space="preserve">210150    </t>
  </si>
  <si>
    <t xml:space="preserve">DEPÓSITOS POR CONFIRMAR                                                                             </t>
  </si>
  <si>
    <t xml:space="preserve">21015005  </t>
  </si>
  <si>
    <t xml:space="preserve">Depósitos Por Confirmar(Ahorro )                                                                    </t>
  </si>
  <si>
    <t xml:space="preserve">21015035  </t>
  </si>
  <si>
    <t xml:space="preserve">Depósitos Por Confirmar(Deposito Normal)                                                            </t>
  </si>
  <si>
    <t xml:space="preserve">21015040  </t>
  </si>
  <si>
    <t xml:space="preserve">Depósitos Por Confirmar(Cuenta Basica)                                                              </t>
  </si>
  <si>
    <t xml:space="preserve">210155    </t>
  </si>
  <si>
    <t xml:space="preserve">DEPÓSITOS DE CUENTA BÁSICA                                                                          </t>
  </si>
  <si>
    <t xml:space="preserve">21015505  </t>
  </si>
  <si>
    <t xml:space="preserve">Cuenta Basica                                                                                       </t>
  </si>
  <si>
    <t xml:space="preserve">21015510  </t>
  </si>
  <si>
    <t xml:space="preserve">Cuenta Basica (Inactivas)                                                                           </t>
  </si>
  <si>
    <t xml:space="preserve">2103      </t>
  </si>
  <si>
    <t xml:space="preserve">DEPÓSITOS A PLAZO                                                                                   </t>
  </si>
  <si>
    <t xml:space="preserve">210305    </t>
  </si>
  <si>
    <t xml:space="preserve">21030505  </t>
  </si>
  <si>
    <t xml:space="preserve">210310    </t>
  </si>
  <si>
    <t xml:space="preserve">21031005  </t>
  </si>
  <si>
    <t xml:space="preserve">210315    </t>
  </si>
  <si>
    <t xml:space="preserve">21031505  </t>
  </si>
  <si>
    <t xml:space="preserve">210320    </t>
  </si>
  <si>
    <t xml:space="preserve">DE 181 A 360 DLAS                                                                                   </t>
  </si>
  <si>
    <t xml:space="preserve">21032005  </t>
  </si>
  <si>
    <t xml:space="preserve">210325    </t>
  </si>
  <si>
    <t xml:space="preserve">DE MÁS DE 361 DLAS                                                                                  </t>
  </si>
  <si>
    <t xml:space="preserve">21032505  </t>
  </si>
  <si>
    <t xml:space="preserve">De Más De 361 Días                                                                                  </t>
  </si>
  <si>
    <t xml:space="preserve">210330    </t>
  </si>
  <si>
    <t xml:space="preserve">2104      </t>
  </si>
  <si>
    <t xml:space="preserve">DEPÓSITOS DE GARANTÍA                                                                               </t>
  </si>
  <si>
    <t xml:space="preserve">2105      </t>
  </si>
  <si>
    <t xml:space="preserve">DEPÓSITOS RESTRINGIDOS                                                                              </t>
  </si>
  <si>
    <t xml:space="preserve">22        </t>
  </si>
  <si>
    <t xml:space="preserve">OPERACIONES TNTERFINANCTERAS                                                                        </t>
  </si>
  <si>
    <t xml:space="preserve">2201      </t>
  </si>
  <si>
    <t xml:space="preserve">FONDOS INTERFINANCIEROS COMPRADOS                                                                   </t>
  </si>
  <si>
    <t xml:space="preserve">220105    </t>
  </si>
  <si>
    <t xml:space="preserve">220110    </t>
  </si>
  <si>
    <t xml:space="preserve">220115    </t>
  </si>
  <si>
    <t xml:space="preserve">2202      </t>
  </si>
  <si>
    <t xml:space="preserve">220205    </t>
  </si>
  <si>
    <t xml:space="preserve">220215    </t>
  </si>
  <si>
    <t xml:space="preserve">220220    </t>
  </si>
  <si>
    <t xml:space="preserve">2203      </t>
  </si>
  <si>
    <t xml:space="preserve">OPERACIONES POR CONFIRMAR                                                                           </t>
  </si>
  <si>
    <t xml:space="preserve">23        </t>
  </si>
  <si>
    <t xml:space="preserve">OBLIGACIONES INMEDIATAS                                                                             </t>
  </si>
  <si>
    <t xml:space="preserve">2301      </t>
  </si>
  <si>
    <t xml:space="preserve">CHEQUES DE GERENCIA                                                                                 </t>
  </si>
  <si>
    <t xml:space="preserve">2302      </t>
  </si>
  <si>
    <t xml:space="preserve">GIROS, TRANSFERENCIAS Y COBRANZAS POR PAGAR                                                         </t>
  </si>
  <si>
    <t xml:space="preserve">230205    </t>
  </si>
  <si>
    <t xml:space="preserve">GIROS Y TRANSFERENCIAS                                                                              </t>
  </si>
  <si>
    <t xml:space="preserve">230210    </t>
  </si>
  <si>
    <t xml:space="preserve">COBRANZAS                                                                                           </t>
  </si>
  <si>
    <t xml:space="preserve">2303      </t>
  </si>
  <si>
    <t xml:space="preserve">RECAUDACIONES PARA EL SECTOR PÚBLICO                                                                </t>
  </si>
  <si>
    <t xml:space="preserve">2304      </t>
  </si>
  <si>
    <t xml:space="preserve">VALORES EN CIRCULACIÓN Y CUPONES POR PAGAR                                                          </t>
  </si>
  <si>
    <t xml:space="preserve">230410    </t>
  </si>
  <si>
    <t xml:space="preserve">OBLIGACIONES                                                                                        </t>
  </si>
  <si>
    <t xml:space="preserve">230415    </t>
  </si>
  <si>
    <t xml:space="preserve">OTROS TLTULOS VALORES                                                                               </t>
  </si>
  <si>
    <t xml:space="preserve">24        </t>
  </si>
  <si>
    <t xml:space="preserve">ACEPTACIONES EN CIRCULACIÓN                                                                         </t>
  </si>
  <si>
    <t xml:space="preserve">2401      </t>
  </si>
  <si>
    <t xml:space="preserve">2402      </t>
  </si>
  <si>
    <t xml:space="preserve">25        </t>
  </si>
  <si>
    <t xml:space="preserve">CUENTAS POR PAGAR                                                                                   </t>
  </si>
  <si>
    <t xml:space="preserve">2501      </t>
  </si>
  <si>
    <t xml:space="preserve">INTERESES POR PAGAR                                                                                 </t>
  </si>
  <si>
    <t xml:space="preserve">250105    </t>
  </si>
  <si>
    <t xml:space="preserve">25010505  </t>
  </si>
  <si>
    <t xml:space="preserve">25010515  </t>
  </si>
  <si>
    <t xml:space="preserve">25010525  </t>
  </si>
  <si>
    <t xml:space="preserve">25010545  </t>
  </si>
  <si>
    <t xml:space="preserve">Depósitos De Ahorro(Ahorro Encaje Socios                                                            </t>
  </si>
  <si>
    <t xml:space="preserve">25010565  </t>
  </si>
  <si>
    <t xml:space="preserve">25010570  </t>
  </si>
  <si>
    <t xml:space="preserve">250115    </t>
  </si>
  <si>
    <t xml:space="preserve">25011505  </t>
  </si>
  <si>
    <t xml:space="preserve">Depósitos A Plazo                                                                                   </t>
  </si>
  <si>
    <t xml:space="preserve">250120    </t>
  </si>
  <si>
    <t xml:space="preserve">DEPÓSITOS EN GARANTÍA                                                                               </t>
  </si>
  <si>
    <t xml:space="preserve">250125    </t>
  </si>
  <si>
    <t xml:space="preserve">250130    </t>
  </si>
  <si>
    <t xml:space="preserve">250135    </t>
  </si>
  <si>
    <t xml:space="preserve">OBLIGACIONES FINANCIERAS                                                                            </t>
  </si>
  <si>
    <t xml:space="preserve">250140    </t>
  </si>
  <si>
    <t xml:space="preserve">BONOS                                                                                               </t>
  </si>
  <si>
    <t xml:space="preserve">250145    </t>
  </si>
  <si>
    <t xml:space="preserve">250150    </t>
  </si>
  <si>
    <t xml:space="preserve">250190    </t>
  </si>
  <si>
    <t xml:space="preserve">2502      </t>
  </si>
  <si>
    <t xml:space="preserve">COMISIONES POR PAGAR                                                                                </t>
  </si>
  <si>
    <t xml:space="preserve">2503      </t>
  </si>
  <si>
    <t xml:space="preserve">OBLIGACIONES PATRONALES                                                                             </t>
  </si>
  <si>
    <t xml:space="preserve">250305    </t>
  </si>
  <si>
    <t xml:space="preserve">REMUNERACIONES                                                                                      </t>
  </si>
  <si>
    <t xml:space="preserve">250310    </t>
  </si>
  <si>
    <t xml:space="preserve">BENEFICIOS SOCIALES                                                                                 </t>
  </si>
  <si>
    <t xml:space="preserve">25031005  </t>
  </si>
  <si>
    <t xml:space="preserve">Décimo Tercer Sueldo                                                                                </t>
  </si>
  <si>
    <t xml:space="preserve">25031010  </t>
  </si>
  <si>
    <t xml:space="preserve">Décimo Cuarto Sueldo                                                                                </t>
  </si>
  <si>
    <t xml:space="preserve">25031015  </t>
  </si>
  <si>
    <t xml:space="preserve">Fondo De Retiro                                                                                     </t>
  </si>
  <si>
    <t xml:space="preserve">25031020  </t>
  </si>
  <si>
    <t xml:space="preserve">Fondo De Jubilación                                                                                 </t>
  </si>
  <si>
    <t xml:space="preserve">25031025  </t>
  </si>
  <si>
    <t xml:space="preserve">Provision de Desahucio                                                                              </t>
  </si>
  <si>
    <t xml:space="preserve">25031030  </t>
  </si>
  <si>
    <t xml:space="preserve">Provision de Despido Intempestivo                                                                   </t>
  </si>
  <si>
    <t xml:space="preserve">250315    </t>
  </si>
  <si>
    <t xml:space="preserve">APORTES ALLESS                                                                                      </t>
  </si>
  <si>
    <t xml:space="preserve">25031505  </t>
  </si>
  <si>
    <t xml:space="preserve">Aportes Al Iess                                                                                     </t>
  </si>
  <si>
    <t xml:space="preserve">250320    </t>
  </si>
  <si>
    <t xml:space="preserve">FONDO DE RESERVA LESS                                                                               </t>
  </si>
  <si>
    <t xml:space="preserve">25032005  </t>
  </si>
  <si>
    <t xml:space="preserve">Fondo De Reserva Iess                                                                               </t>
  </si>
  <si>
    <t xml:space="preserve">250325    </t>
  </si>
  <si>
    <t xml:space="preserve">PARTICIPACIÓN A EMPLEADOS                                                                           </t>
  </si>
  <si>
    <t xml:space="preserve">25032505  </t>
  </si>
  <si>
    <t xml:space="preserve">Participación A Empleados                                                                           </t>
  </si>
  <si>
    <t xml:space="preserve">250330    </t>
  </si>
  <si>
    <t xml:space="preserve">GASLOS DE RESPONSABILIDAD, RESIDENCIA Y REPRESENTACIÓN                                              </t>
  </si>
  <si>
    <t xml:space="preserve">250390    </t>
  </si>
  <si>
    <t xml:space="preserve">2504      </t>
  </si>
  <si>
    <t xml:space="preserve">RETENCIONES                                                                                         </t>
  </si>
  <si>
    <t xml:space="preserve">250405    </t>
  </si>
  <si>
    <t xml:space="preserve">RETENCIONES FISCALES                                                                                </t>
  </si>
  <si>
    <t xml:space="preserve">25040501  </t>
  </si>
  <si>
    <t xml:space="preserve">25040502  </t>
  </si>
  <si>
    <t xml:space="preserve">25040503  </t>
  </si>
  <si>
    <t xml:space="preserve">25040504  </t>
  </si>
  <si>
    <t xml:space="preserve">25040505  </t>
  </si>
  <si>
    <t xml:space="preserve">Otras Retenciones Fiscales                                                                          </t>
  </si>
  <si>
    <t xml:space="preserve">Retenciones Fiscales 1.75%                                                                          </t>
  </si>
  <si>
    <t xml:space="preserve">Retenciones Fiscales Rend Financiero                                                                </t>
  </si>
  <si>
    <t xml:space="preserve">Retenciones Fiscales 8%                                                                             </t>
  </si>
  <si>
    <t xml:space="preserve">Retenciones Fiscales 1,75%                                                                          </t>
  </si>
  <si>
    <t xml:space="preserve">Retenciones Fiscales(Ing.Relac. Depend)                                                             </t>
  </si>
  <si>
    <t xml:space="preserve">Retenciones Fiscales 2.75%                                                                          </t>
  </si>
  <si>
    <t xml:space="preserve">Ret Fiscales 1%                                                                                     </t>
  </si>
  <si>
    <t xml:space="preserve">Ret Fiscales 10%                                                                                    </t>
  </si>
  <si>
    <t xml:space="preserve">Otras Retenciones aplicables 1.75%                                                                  </t>
  </si>
  <si>
    <t xml:space="preserve">RIMPE 1%                                                                                            </t>
  </si>
  <si>
    <t xml:space="preserve">25040510  </t>
  </si>
  <si>
    <t xml:space="preserve">Impuesto Al Valor Agregado(Iva Fact.)                                                               </t>
  </si>
  <si>
    <t xml:space="preserve">25040515  </t>
  </si>
  <si>
    <t xml:space="preserve">Impto. Valor Agregado30%Iva                                                                         </t>
  </si>
  <si>
    <t xml:space="preserve">25040520  </t>
  </si>
  <si>
    <t xml:space="preserve">Impto.Valor Agregado 70%Iva                                                                         </t>
  </si>
  <si>
    <t xml:space="preserve">25040525  </t>
  </si>
  <si>
    <t xml:space="preserve">Imp. Valor Agregado 100%Iva                                                                         </t>
  </si>
  <si>
    <t xml:space="preserve">25040530  </t>
  </si>
  <si>
    <t xml:space="preserve">Imp. Valor Agregado 10%Iva Compras                                                                  </t>
  </si>
  <si>
    <t xml:space="preserve">25040535  </t>
  </si>
  <si>
    <t xml:space="preserve">Imp. Valor Agregado 20%Iva Servicio                                                                 </t>
  </si>
  <si>
    <t xml:space="preserve">250490    </t>
  </si>
  <si>
    <t xml:space="preserve">OTRAS RELENCLONES                                                                                   </t>
  </si>
  <si>
    <t xml:space="preserve">25049010  </t>
  </si>
  <si>
    <t xml:space="preserve">Aseguradora(Seguro Desgravamen)                                                                     </t>
  </si>
  <si>
    <t xml:space="preserve">25049015  </t>
  </si>
  <si>
    <t xml:space="preserve">Descuentes Al Iess                                                                                  </t>
  </si>
  <si>
    <t xml:space="preserve">25049020  </t>
  </si>
  <si>
    <t xml:space="preserve">Aseguradora (Hipotecas)                                                                             </t>
  </si>
  <si>
    <t xml:space="preserve">25049025  </t>
  </si>
  <si>
    <t xml:space="preserve">Prima Creditos Prendarios                                                                           </t>
  </si>
  <si>
    <t xml:space="preserve">25049030  </t>
  </si>
  <si>
    <t xml:space="preserve">Seguro (Satelital)                                                                                  </t>
  </si>
  <si>
    <t xml:space="preserve">25049040  </t>
  </si>
  <si>
    <t xml:space="preserve">Gestiòn De Cobranza                                                                                 </t>
  </si>
  <si>
    <t xml:space="preserve">25049045  </t>
  </si>
  <si>
    <t xml:space="preserve">Garantía Conafips                                                                                   </t>
  </si>
  <si>
    <t xml:space="preserve">25049050  </t>
  </si>
  <si>
    <t xml:space="preserve">Debitos IGS SEG 360                                                                                 </t>
  </si>
  <si>
    <t xml:space="preserve">2505      </t>
  </si>
  <si>
    <t xml:space="preserve">CONTRIBUCIONES, IMPUESTOS Y MULLAS                                                                  </t>
  </si>
  <si>
    <t xml:space="preserve">250505    </t>
  </si>
  <si>
    <t xml:space="preserve">IMPUESTO A LA RENTA                                                                                 </t>
  </si>
  <si>
    <t xml:space="preserve">250510    </t>
  </si>
  <si>
    <t xml:space="preserve">MULTAS                                                                                              </t>
  </si>
  <si>
    <t xml:space="preserve">250590    </t>
  </si>
  <si>
    <t xml:space="preserve">OTRAS CONTRIBUCIONES E IMPUESTOS                                                                    </t>
  </si>
  <si>
    <t xml:space="preserve">25059005  </t>
  </si>
  <si>
    <t xml:space="preserve">Impuesto A Solca Credito Comercial                                                                  </t>
  </si>
  <si>
    <t xml:space="preserve">25059006  </t>
  </si>
  <si>
    <t xml:space="preserve">Impuesto A Solca Credito Consumo                                                                    </t>
  </si>
  <si>
    <t xml:space="preserve">25059007  </t>
  </si>
  <si>
    <t xml:space="preserve">Impuesto A Solca Credito Vivienda                                                                   </t>
  </si>
  <si>
    <t xml:space="preserve">25059008  </t>
  </si>
  <si>
    <t xml:space="preserve">Impuesto A Solca Credito Educativo                                                                  </t>
  </si>
  <si>
    <t xml:space="preserve">25059009  </t>
  </si>
  <si>
    <t xml:space="preserve">Impuesto A Solca Microcredito                                                                       </t>
  </si>
  <si>
    <t xml:space="preserve">25059010  </t>
  </si>
  <si>
    <t xml:space="preserve">Impuesto A Solca(Vencido)                                                                           </t>
  </si>
  <si>
    <t xml:space="preserve">25059011  </t>
  </si>
  <si>
    <t xml:space="preserve">Impuesto A Solca Otras Operaciones de Credito                                                       </t>
  </si>
  <si>
    <t xml:space="preserve">25059015  </t>
  </si>
  <si>
    <t xml:space="preserve">Impuesto Circulación Capitales(0.8)                                                                 </t>
  </si>
  <si>
    <t xml:space="preserve">25059025  </t>
  </si>
  <si>
    <t xml:space="preserve">Contribución COSEDE                                                                                 </t>
  </si>
  <si>
    <t xml:space="preserve">2506      </t>
  </si>
  <si>
    <t xml:space="preserve">PROVEEDORES                                                                                         </t>
  </si>
  <si>
    <t xml:space="preserve">250605    </t>
  </si>
  <si>
    <t xml:space="preserve">25060505  </t>
  </si>
  <si>
    <t xml:space="preserve">Proveedores Servicios                                                                               </t>
  </si>
  <si>
    <t xml:space="preserve">2507      </t>
  </si>
  <si>
    <t xml:space="preserve">OBLIGACIONES POR COMPRA DE CARTERA                                                                  </t>
  </si>
  <si>
    <t xml:space="preserve">2508      </t>
  </si>
  <si>
    <t xml:space="preserve">GARANLIAS  CREDITICIAS SUBROGADAS PENDLENLES DE RECUPERACIÓN                                        </t>
  </si>
  <si>
    <t xml:space="preserve">250805    </t>
  </si>
  <si>
    <t xml:space="preserve">CRÉDITOS  COMERCIALES                                                                               </t>
  </si>
  <si>
    <t xml:space="preserve">250815    </t>
  </si>
  <si>
    <t xml:space="preserve">CONTINGENTES                                                                                        </t>
  </si>
  <si>
    <t xml:space="preserve">2510      </t>
  </si>
  <si>
    <t xml:space="preserve">CUENTAS  POR PAGAR A ESTABLECIMIENTOS AFILIADOS                                                     </t>
  </si>
  <si>
    <t xml:space="preserve">2511      </t>
  </si>
  <si>
    <t xml:space="preserve">PROVISIONES  PARA ACEPTACIONES   Y OPERACIONES  CONTINGENTES                                        </t>
  </si>
  <si>
    <t xml:space="preserve">2590      </t>
  </si>
  <si>
    <t xml:space="preserve">CUENTAS POR PAGAR VARIAS                                                                            </t>
  </si>
  <si>
    <t xml:space="preserve">259010    </t>
  </si>
  <si>
    <t xml:space="preserve">EXCEDENTES  POR PAGAR                                                                               </t>
  </si>
  <si>
    <t xml:space="preserve">259015    </t>
  </si>
  <si>
    <t xml:space="preserve">CHEQUES GIRADOS  NO COBRADOS                                                                        </t>
  </si>
  <si>
    <t xml:space="preserve">25901505  </t>
  </si>
  <si>
    <t xml:space="preserve">Cheques Girados No Cobrados                                                                         </t>
  </si>
  <si>
    <t xml:space="preserve">259090    </t>
  </si>
  <si>
    <t xml:space="preserve">OTRAS CUENTAS  POR PAGAR                                                                            </t>
  </si>
  <si>
    <t xml:space="preserve">25909005  </t>
  </si>
  <si>
    <t xml:space="preserve">Provisión Servicios Cooperativos                                                                    </t>
  </si>
  <si>
    <t xml:space="preserve">25909010  </t>
  </si>
  <si>
    <t xml:space="preserve">Tarjetas De Débito (Banred)                                                                         </t>
  </si>
  <si>
    <t xml:space="preserve">25909015  </t>
  </si>
  <si>
    <t xml:space="preserve">Tarjetas De Débito (Visa Internacional)                                                             </t>
  </si>
  <si>
    <t xml:space="preserve">25909020  </t>
  </si>
  <si>
    <t xml:space="preserve">Tarjetas De Débito (Master Card)                                                                    </t>
  </si>
  <si>
    <t xml:space="preserve">25909025  </t>
  </si>
  <si>
    <t xml:space="preserve">Tarjetas De Débito (Otras Cooperativas)                                                             </t>
  </si>
  <si>
    <t xml:space="preserve">25909030  </t>
  </si>
  <si>
    <t xml:space="preserve">Tarjetas De Débito (Cajero Local)                                                                   </t>
  </si>
  <si>
    <t xml:space="preserve">25909045  </t>
  </si>
  <si>
    <t xml:space="preserve">Centas  Pagar (Tarjeta Debito Bco.Austro                                                            </t>
  </si>
  <si>
    <t xml:space="preserve">25909050  </t>
  </si>
  <si>
    <t xml:space="preserve">Establecimientos Afiliados TC                                                                       </t>
  </si>
  <si>
    <t xml:space="preserve">25909051  </t>
  </si>
  <si>
    <t xml:space="preserve">Avances de Ventanilla TC                                                                            </t>
  </si>
  <si>
    <t xml:space="preserve">25909052  </t>
  </si>
  <si>
    <t xml:space="preserve">Retiros ATMs TC                                                                                     </t>
  </si>
  <si>
    <t xml:space="preserve">25909053  </t>
  </si>
  <si>
    <t xml:space="preserve">25909054  </t>
  </si>
  <si>
    <t xml:space="preserve">Pagos Tarjetas de Credito                                                                           </t>
  </si>
  <si>
    <t xml:space="preserve">25909055  </t>
  </si>
  <si>
    <t xml:space="preserve">Ctas.Por Pagar(Publicaciones Libretas)                                                              </t>
  </si>
  <si>
    <t xml:space="preserve">25909060  </t>
  </si>
  <si>
    <t xml:space="preserve">Ctas. Por Pagar(Money Gram)                                                                         </t>
  </si>
  <si>
    <t xml:space="preserve">25909065  </t>
  </si>
  <si>
    <t xml:space="preserve">Ctas. Por Pagar(Western Union)                                                                      </t>
  </si>
  <si>
    <t xml:space="preserve">25909085  </t>
  </si>
  <si>
    <t xml:space="preserve">Cuentas por Pagar (Interese Coopera)                                                                </t>
  </si>
  <si>
    <t xml:space="preserve">25909099  </t>
  </si>
  <si>
    <t xml:space="preserve">Cuentas por Pagar Otros                                                                             </t>
  </si>
  <si>
    <t xml:space="preserve">26        </t>
  </si>
  <si>
    <t xml:space="preserve">2601      </t>
  </si>
  <si>
    <t xml:space="preserve">SOBREGIROS                                                                                          </t>
  </si>
  <si>
    <t xml:space="preserve">2602      </t>
  </si>
  <si>
    <t xml:space="preserve">OBLIGACIONES CON INSTITUCIONES FINANCIERAS DEL PAIS Y SECTOR FINANCIERO POPULAR Y SOLIDARIO         </t>
  </si>
  <si>
    <t xml:space="preserve">260205    </t>
  </si>
  <si>
    <t xml:space="preserve">26020505  </t>
  </si>
  <si>
    <t xml:space="preserve">DE 1 A 30 Dias (Financoop)                                                                          </t>
  </si>
  <si>
    <t xml:space="preserve">260210    </t>
  </si>
  <si>
    <t xml:space="preserve">26021005  </t>
  </si>
  <si>
    <t xml:space="preserve">DE 31 A 90 Dias (Financoop)                                                                         </t>
  </si>
  <si>
    <t xml:space="preserve">260215    </t>
  </si>
  <si>
    <t xml:space="preserve">DE 91 A 180DLAS                                                                                     </t>
  </si>
  <si>
    <t xml:space="preserve">26021505  </t>
  </si>
  <si>
    <t xml:space="preserve">DE 91 A 180 Dias (Financoop)                                                                        </t>
  </si>
  <si>
    <t xml:space="preserve">260220    </t>
  </si>
  <si>
    <t xml:space="preserve">DE 181A 360OLAS                                                                                     </t>
  </si>
  <si>
    <t xml:space="preserve">26022005  </t>
  </si>
  <si>
    <t xml:space="preserve">De 181 A 360 Dias (Financoop)                                                                       </t>
  </si>
  <si>
    <t xml:space="preserve">260225    </t>
  </si>
  <si>
    <t xml:space="preserve">DE MÁS DE 360DLAS                                                                                   </t>
  </si>
  <si>
    <t xml:space="preserve">26022505  </t>
  </si>
  <si>
    <t xml:space="preserve">De Mas De 360 Dias (Financoop)                                                                      </t>
  </si>
  <si>
    <t xml:space="preserve">260250    </t>
  </si>
  <si>
    <t xml:space="preserve">DE 1 A 30 DÍAS DEL SECTOR FINANCIERO POPULAR Y SOLIDARIO                                            </t>
  </si>
  <si>
    <t xml:space="preserve">260255    </t>
  </si>
  <si>
    <t xml:space="preserve">DE 31 A 90 DIAS DEL SECTOR FINANCIERO  POPULAR Y SOLIDARIO                                          </t>
  </si>
  <si>
    <t xml:space="preserve">260260    </t>
  </si>
  <si>
    <t xml:space="preserve">DE 91 A 180 DLAS DEL SECTOR FINANCIERO POPULAR Y SOLIDARIO                                          </t>
  </si>
  <si>
    <t xml:space="preserve">260265    </t>
  </si>
  <si>
    <t xml:space="preserve">DE 181 A 360 DTAS DEL SECTOR FINANCIERO POPULAR Y SOLIDARIO                                         </t>
  </si>
  <si>
    <t xml:space="preserve">260270    </t>
  </si>
  <si>
    <t xml:space="preserve">DE MÁS DE 360 DLAS DEL SECTOR FINANCIERO POPULAR Y SOLIDARIO                                        </t>
  </si>
  <si>
    <t xml:space="preserve">2603      </t>
  </si>
  <si>
    <t xml:space="preserve">OBLIGACIONES CON INSTITUCIONES FINANCIERAS DEL EXLERIOR                                             </t>
  </si>
  <si>
    <t xml:space="preserve">260305    </t>
  </si>
  <si>
    <t xml:space="preserve">DE 1 A 30 DIAS                                                                                      </t>
  </si>
  <si>
    <t xml:space="preserve">260310    </t>
  </si>
  <si>
    <t xml:space="preserve">260315    </t>
  </si>
  <si>
    <t xml:space="preserve">260320    </t>
  </si>
  <si>
    <t xml:space="preserve">DE 181 A 360 OLAS                                                                                   </t>
  </si>
  <si>
    <t xml:space="preserve">260325    </t>
  </si>
  <si>
    <t xml:space="preserve">2604      </t>
  </si>
  <si>
    <t xml:space="preserve">OBLIGACIONES CON ENTIDADES DEL GRUPO FINANCIERO EN EL PATS Y GRUPO DE ECONOMIA POPULAR Y SOLIDARIA  </t>
  </si>
  <si>
    <t xml:space="preserve">260405    </t>
  </si>
  <si>
    <t xml:space="preserve">DE 1 A 30 DRAS                                                                                      </t>
  </si>
  <si>
    <t xml:space="preserve">260410    </t>
  </si>
  <si>
    <t xml:space="preserve">260415    </t>
  </si>
  <si>
    <t xml:space="preserve">260420    </t>
  </si>
  <si>
    <t xml:space="preserve">260425    </t>
  </si>
  <si>
    <t xml:space="preserve">260450    </t>
  </si>
  <si>
    <t xml:space="preserve">DE 1 A 30 ERAS DEL SECTOR FINANCIERO POPULAR Y SOLIDARIO                                            </t>
  </si>
  <si>
    <t xml:space="preserve">260455    </t>
  </si>
  <si>
    <t xml:space="preserve">DE 31 A 90 DLAS DEL SECTOR FINANCIERO POPULAR Y SOLIDARIO                                           </t>
  </si>
  <si>
    <t xml:space="preserve">260460    </t>
  </si>
  <si>
    <t xml:space="preserve">DE 91 A 180 ERAS DEL SECTOR FINANCIERO POPULAR Y SOLIDARIO                                          </t>
  </si>
  <si>
    <t xml:space="preserve">260465    </t>
  </si>
  <si>
    <t xml:space="preserve">DE 181 A 360 DÍAS DEL SECTOR FINANCIERO POPULAR Y SOLIDARIO                                         </t>
  </si>
  <si>
    <t xml:space="preserve">260470    </t>
  </si>
  <si>
    <t xml:space="preserve">DE MÁS DE 360 DÍAS DEL SECTOR FINANCIERO POPULAR Y SOLIDARIO                                        </t>
  </si>
  <si>
    <t xml:space="preserve">2606      </t>
  </si>
  <si>
    <t xml:space="preserve">OBLIGACIONES CON ENTIDADES FINANCIERAS DEL SECTOR PUBLICO                                           </t>
  </si>
  <si>
    <t xml:space="preserve">260605    </t>
  </si>
  <si>
    <t xml:space="preserve">26060510  </t>
  </si>
  <si>
    <t xml:space="preserve">De 1 a 30 dias (CONAFIPS)                                                                           </t>
  </si>
  <si>
    <t xml:space="preserve">260610    </t>
  </si>
  <si>
    <t xml:space="preserve">260615    </t>
  </si>
  <si>
    <t xml:space="preserve">260620    </t>
  </si>
  <si>
    <t xml:space="preserve">260625    </t>
  </si>
  <si>
    <t xml:space="preserve">2607      </t>
  </si>
  <si>
    <t xml:space="preserve">OBLIGACIONES CON ORGANISMOS MULTILATERALES                                                          </t>
  </si>
  <si>
    <t xml:space="preserve">260705    </t>
  </si>
  <si>
    <t xml:space="preserve">260710    </t>
  </si>
  <si>
    <t xml:space="preserve">DE 31 A 90 DTAS                                                                                     </t>
  </si>
  <si>
    <t xml:space="preserve">260715    </t>
  </si>
  <si>
    <t xml:space="preserve">260720    </t>
  </si>
  <si>
    <t xml:space="preserve">260725    </t>
  </si>
  <si>
    <t xml:space="preserve">DE MÁS DE 360 DIAS                                                                                  </t>
  </si>
  <si>
    <t xml:space="preserve">2610      </t>
  </si>
  <si>
    <t xml:space="preserve">OBLIGACIONES CON EL FONDO DE LIQUIDEZ DEL SECTOR  FINANCIERO  POPULAR  Y SOLIDARIO                  </t>
  </si>
  <si>
    <t xml:space="preserve">261005    </t>
  </si>
  <si>
    <t xml:space="preserve">POR CRÉDITOS ORDINARIOS                                                                             </t>
  </si>
  <si>
    <t xml:space="preserve">261010    </t>
  </si>
  <si>
    <t xml:space="preserve">POR CRÉDITOS EXTRAORDINARIOS                                                                        </t>
  </si>
  <si>
    <t xml:space="preserve">2690      </t>
  </si>
  <si>
    <t xml:space="preserve">OTRAS OBLIGACIONES                                                                                  </t>
  </si>
  <si>
    <t xml:space="preserve">269005    </t>
  </si>
  <si>
    <t xml:space="preserve">269010    </t>
  </si>
  <si>
    <t xml:space="preserve">DE 31 A 90 DFAS                                                                                     </t>
  </si>
  <si>
    <t xml:space="preserve">269015    </t>
  </si>
  <si>
    <t xml:space="preserve">269020    </t>
  </si>
  <si>
    <t xml:space="preserve">269025    </t>
  </si>
  <si>
    <t xml:space="preserve">27        </t>
  </si>
  <si>
    <t xml:space="preserve">VALORES EN CIRCULACIÓN                                                                              </t>
  </si>
  <si>
    <t xml:space="preserve">270115    </t>
  </si>
  <si>
    <t xml:space="preserve">BONOS EMITIDOS POR ENTIDADES FINANCIERAS DE LA ECONOMÍA POPULAR Y SOLIDARÍA                         </t>
  </si>
  <si>
    <t xml:space="preserve">2702      </t>
  </si>
  <si>
    <t xml:space="preserve">270205    </t>
  </si>
  <si>
    <t xml:space="preserve">EMITIDAS POR INSTÍTUCIONES FINANCIERAS PRIVADAS Y DEL SECTOR FINANCIERO POPULAR  Y SOLIDARIO        </t>
  </si>
  <si>
    <t xml:space="preserve">2703      </t>
  </si>
  <si>
    <t xml:space="preserve">270390    </t>
  </si>
  <si>
    <t xml:space="preserve">OLROS TLTULOS VALORES                                                                               </t>
  </si>
  <si>
    <t xml:space="preserve">2790      </t>
  </si>
  <si>
    <t xml:space="preserve">PRIMA O DESCUENTO EN COLOCACIÓN DE VALORES EN CIRCULACIÓN                                           </t>
  </si>
  <si>
    <t xml:space="preserve">29        </t>
  </si>
  <si>
    <t xml:space="preserve">OTROS PASIVOS                                                                                       </t>
  </si>
  <si>
    <t xml:space="preserve">2901      </t>
  </si>
  <si>
    <t xml:space="preserve">INGRESOS RECIBIDOS POR ANTICIPADO                                                                   </t>
  </si>
  <si>
    <t xml:space="preserve">290115    </t>
  </si>
  <si>
    <t xml:space="preserve">RENTAS RECIBIDAS POR ANTICIPADO                                                                     </t>
  </si>
  <si>
    <t xml:space="preserve">290120    </t>
  </si>
  <si>
    <t xml:space="preserve">AFILIACIONES  Y RENOVACIONES                                                                        </t>
  </si>
  <si>
    <t xml:space="preserve">290190    </t>
  </si>
  <si>
    <t xml:space="preserve">2903      </t>
  </si>
  <si>
    <t xml:space="preserve">FONDOS EN ADMINISTRACIÓN                                                                            </t>
  </si>
  <si>
    <t xml:space="preserve">2908      </t>
  </si>
  <si>
    <t xml:space="preserve">290805    </t>
  </si>
  <si>
    <t xml:space="preserve">29080505  </t>
  </si>
  <si>
    <t xml:space="preserve">Transferencias Internas                                                                             </t>
  </si>
  <si>
    <t xml:space="preserve">29080510  </t>
  </si>
  <si>
    <t xml:space="preserve">Tranfer Internas(Machala)                                                                           </t>
  </si>
  <si>
    <t xml:space="preserve">29080515  </t>
  </si>
  <si>
    <t xml:space="preserve">Transfer Internas (Huaquillas)                                                                      </t>
  </si>
  <si>
    <t xml:space="preserve">29080520  </t>
  </si>
  <si>
    <t xml:space="preserve">29080525  </t>
  </si>
  <si>
    <t xml:space="preserve">29080530  </t>
  </si>
  <si>
    <t xml:space="preserve">29080535  </t>
  </si>
  <si>
    <t xml:space="preserve">29080540  </t>
  </si>
  <si>
    <t xml:space="preserve">29080545  </t>
  </si>
  <si>
    <t xml:space="preserve">29080550  </t>
  </si>
  <si>
    <t xml:space="preserve">29080555  </t>
  </si>
  <si>
    <t xml:space="preserve">29080560  </t>
  </si>
  <si>
    <t xml:space="preserve">29080565  </t>
  </si>
  <si>
    <t xml:space="preserve">29080570  </t>
  </si>
  <si>
    <t xml:space="preserve">29080575  </t>
  </si>
  <si>
    <t xml:space="preserve">29080580  </t>
  </si>
  <si>
    <t xml:space="preserve">29080585  </t>
  </si>
  <si>
    <t xml:space="preserve">2990      </t>
  </si>
  <si>
    <t xml:space="preserve">299005    </t>
  </si>
  <si>
    <t xml:space="preserve">SOBRANTES DE CAJA                                                                                   </t>
  </si>
  <si>
    <t xml:space="preserve">29900505  </t>
  </si>
  <si>
    <t xml:space="preserve">Sobrantes De Caja                                                                                   </t>
  </si>
  <si>
    <t xml:space="preserve">299090    </t>
  </si>
  <si>
    <t xml:space="preserve">VARIOS                                                                                              </t>
  </si>
  <si>
    <t xml:space="preserve">29909005  </t>
  </si>
  <si>
    <t xml:space="preserve">Cuentas por pagar varias (Transitoria)                                                              </t>
  </si>
  <si>
    <t xml:space="preserve">29909015  </t>
  </si>
  <si>
    <t xml:space="preserve">Cuentas Por Pagar (Sci)                                                                             </t>
  </si>
  <si>
    <t xml:space="preserve">29909020  </t>
  </si>
  <si>
    <t xml:space="preserve">Ctas. Por Pagar (Credito Institucionales                                                            </t>
  </si>
  <si>
    <t xml:space="preserve">29909025  </t>
  </si>
  <si>
    <t xml:space="preserve">Ctas. Por Pagar CNEL                                                                                </t>
  </si>
  <si>
    <t xml:space="preserve">29909045  </t>
  </si>
  <si>
    <t xml:space="preserve">Ctas Por Pagar(Empleados Coopacs)                                                                   </t>
  </si>
  <si>
    <t xml:space="preserve">29909050  </t>
  </si>
  <si>
    <t xml:space="preserve">Cuentas Por Pagar (Spi)                                                                             </t>
  </si>
  <si>
    <t xml:space="preserve">29909060  </t>
  </si>
  <si>
    <t xml:space="preserve">Recaudaciòn Sri-Matriculaciòn                                                                       </t>
  </si>
  <si>
    <t xml:space="preserve">29909065  </t>
  </si>
  <si>
    <t xml:space="preserve">Recaudaciòn Sri-Rise                                                                                </t>
  </si>
  <si>
    <t xml:space="preserve">29909070  </t>
  </si>
  <si>
    <t xml:space="preserve">Recaudaciòn Sri-Cep                                                                                 </t>
  </si>
  <si>
    <t xml:space="preserve">29909075  </t>
  </si>
  <si>
    <t xml:space="preserve">Recaudaciòn Servipagos                                                                              </t>
  </si>
  <si>
    <t xml:space="preserve">29909076  </t>
  </si>
  <si>
    <t xml:space="preserve">Ctas por pagar otros                                                                                </t>
  </si>
  <si>
    <t xml:space="preserve">29909090  </t>
  </si>
  <si>
    <t xml:space="preserve">Recaudaciòn Punto Màtico                                                                            </t>
  </si>
  <si>
    <t xml:space="preserve">29909095  </t>
  </si>
  <si>
    <t xml:space="preserve">Pago De Nomina                                                                                      </t>
  </si>
  <si>
    <t xml:space="preserve">3         </t>
  </si>
  <si>
    <t xml:space="preserve">PATRIMONIO                                                                                          </t>
  </si>
  <si>
    <t xml:space="preserve">31        </t>
  </si>
  <si>
    <t xml:space="preserve">CAPITAL SOCIAL                                                                                      </t>
  </si>
  <si>
    <t xml:space="preserve">3103      </t>
  </si>
  <si>
    <t xml:space="preserve">APORTES DE SOCIOS                                                                                   </t>
  </si>
  <si>
    <t xml:space="preserve">33        </t>
  </si>
  <si>
    <t xml:space="preserve">RESERVAS                                                                                            </t>
  </si>
  <si>
    <t xml:space="preserve">3301      </t>
  </si>
  <si>
    <t xml:space="preserve">FONDO IRREPARTLBLE DE RESERVA LEGAL                                                                 </t>
  </si>
  <si>
    <t xml:space="preserve">330105    </t>
  </si>
  <si>
    <t xml:space="preserve">33010505  </t>
  </si>
  <si>
    <t xml:space="preserve">330110    </t>
  </si>
  <si>
    <t xml:space="preserve">330115    </t>
  </si>
  <si>
    <t xml:space="preserve">DONACIONES                                                                                          </t>
  </si>
  <si>
    <t xml:space="preserve">33011505  </t>
  </si>
  <si>
    <t xml:space="preserve">Donaciones                                                                                          </t>
  </si>
  <si>
    <t xml:space="preserve">3303      </t>
  </si>
  <si>
    <t xml:space="preserve">ESPECIALES  Y FACULTATIVAS                                                                          </t>
  </si>
  <si>
    <t xml:space="preserve">330305    </t>
  </si>
  <si>
    <t xml:space="preserve">A DISPOSICIÓN DE LA JUNTA GENERAL DE ACC                                                            </t>
  </si>
  <si>
    <t xml:space="preserve">33030505  </t>
  </si>
  <si>
    <t xml:space="preserve">Especiales                                                                                          </t>
  </si>
  <si>
    <t xml:space="preserve">33030510  </t>
  </si>
  <si>
    <t xml:space="preserve">Otras                                                                                               </t>
  </si>
  <si>
    <t xml:space="preserve">3305      </t>
  </si>
  <si>
    <t xml:space="preserve">REVALORIZACIÓN DEL PATRIMONIO                                                                       </t>
  </si>
  <si>
    <t xml:space="preserve">330505    </t>
  </si>
  <si>
    <t xml:space="preserve">33050505  </t>
  </si>
  <si>
    <t xml:space="preserve">Revalorización Del Patrimonio                                                                       </t>
  </si>
  <si>
    <t xml:space="preserve">3310      </t>
  </si>
  <si>
    <t xml:space="preserve">POR RESULTADOS NO OPERATÍVOS                                                                        </t>
  </si>
  <si>
    <t xml:space="preserve">331005    </t>
  </si>
  <si>
    <t xml:space="preserve">POR RESULTADOS NO OPERATIVOS                                                                        </t>
  </si>
  <si>
    <t xml:space="preserve">33100505  </t>
  </si>
  <si>
    <t xml:space="preserve">Por Resultados No Operativos                                                                        </t>
  </si>
  <si>
    <t xml:space="preserve">34        </t>
  </si>
  <si>
    <t xml:space="preserve">OTROS APORTES PATRIMONIALES                                                                         </t>
  </si>
  <si>
    <t xml:space="preserve">3401      </t>
  </si>
  <si>
    <t xml:space="preserve">340105    </t>
  </si>
  <si>
    <t xml:space="preserve">34010505  </t>
  </si>
  <si>
    <t xml:space="preserve">Otros Aportes Patri. Fdo Irrepart 1%                                                                </t>
  </si>
  <si>
    <t xml:space="preserve">35        </t>
  </si>
  <si>
    <t xml:space="preserve">SUPERÁVIT POR VALUACIONES                                                                           </t>
  </si>
  <si>
    <t xml:space="preserve">3501      </t>
  </si>
  <si>
    <t xml:space="preserve">SUPERÁVIT POR VALUACIÓN DE PROPIEDADES,  EQUIPO Y OTROS                                             </t>
  </si>
  <si>
    <t xml:space="preserve">350105    </t>
  </si>
  <si>
    <t xml:space="preserve">SUPERÁVIT POR VALUACIÓN DE PROPIEDADES E                                                            </t>
  </si>
  <si>
    <t xml:space="preserve">35010505  </t>
  </si>
  <si>
    <t xml:space="preserve">Superávit Por Val. Propiedades Equipo/Ot                                                            </t>
  </si>
  <si>
    <t xml:space="preserve">35010510  </t>
  </si>
  <si>
    <t xml:space="preserve">35010515  </t>
  </si>
  <si>
    <t xml:space="preserve">35010520  </t>
  </si>
  <si>
    <t xml:space="preserve">Superávit Por Val. Prop Equipo/Otros(Equ                                                            </t>
  </si>
  <si>
    <t xml:space="preserve">3502      </t>
  </si>
  <si>
    <t xml:space="preserve">SUPERÁVIT POR VALUACIÓN DE INVERSIONES EN ACCIONES                                                  </t>
  </si>
  <si>
    <t xml:space="preserve">350205    </t>
  </si>
  <si>
    <t xml:space="preserve">SUPERÁVIT POR VALUACIÓN DE INVERSIONES E                                                            </t>
  </si>
  <si>
    <t xml:space="preserve">35020505  </t>
  </si>
  <si>
    <t xml:space="preserve">Superávit Por Valuación De Inversiones E                                                            </t>
  </si>
  <si>
    <t xml:space="preserve">3504      </t>
  </si>
  <si>
    <t xml:space="preserve">VALUACLON DE INVERSIONES EN INSTRUMENTOS FINANCIEROS                                                </t>
  </si>
  <si>
    <t xml:space="preserve">36        </t>
  </si>
  <si>
    <t xml:space="preserve">RESULTADOS                                                                                          </t>
  </si>
  <si>
    <t xml:space="preserve">3601      </t>
  </si>
  <si>
    <t xml:space="preserve">ULILIDADES  O EXCEDENTES ACUMULADAS                                                                 </t>
  </si>
  <si>
    <t xml:space="preserve">360105    </t>
  </si>
  <si>
    <t xml:space="preserve">Utilidades o excedentes acumulados                                                                  </t>
  </si>
  <si>
    <t xml:space="preserve">3602      </t>
  </si>
  <si>
    <t xml:space="preserve">(PÉRDIDAS  ACUMULADAS)                                                                              </t>
  </si>
  <si>
    <t xml:space="preserve">3603      </t>
  </si>
  <si>
    <t xml:space="preserve">UTILIDAD O EXCEDENTE DEL EJERCICIO                                                                  </t>
  </si>
  <si>
    <t xml:space="preserve">3604      </t>
  </si>
  <si>
    <t xml:space="preserve">(PÉRDIDA DEL EJERCICIO)                                                                             </t>
  </si>
  <si>
    <t xml:space="preserve">4         </t>
  </si>
  <si>
    <t xml:space="preserve">GASTOS                                                                                              </t>
  </si>
  <si>
    <t xml:space="preserve">41        </t>
  </si>
  <si>
    <t xml:space="preserve">INTERESES CAUSADOS                                                                                  </t>
  </si>
  <si>
    <t xml:space="preserve">4101      </t>
  </si>
  <si>
    <t xml:space="preserve">OBLIGACIONES  CON EL PÚBLICO                                                                        </t>
  </si>
  <si>
    <t xml:space="preserve">410105    </t>
  </si>
  <si>
    <t xml:space="preserve">DEPOSITOS  MONETARIOS                                                                               </t>
  </si>
  <si>
    <t xml:space="preserve">410115    </t>
  </si>
  <si>
    <t xml:space="preserve">DEPOSITOS  DE AHORRO                                                                                </t>
  </si>
  <si>
    <t xml:space="preserve">41011505  </t>
  </si>
  <si>
    <t xml:space="preserve">41011515  </t>
  </si>
  <si>
    <t xml:space="preserve">41011525  </t>
  </si>
  <si>
    <t xml:space="preserve">41011545  </t>
  </si>
  <si>
    <t xml:space="preserve">Depósitos De Ahorro(F.R.)                                                                           </t>
  </si>
  <si>
    <t xml:space="preserve">41011565  </t>
  </si>
  <si>
    <t xml:space="preserve">410120    </t>
  </si>
  <si>
    <t xml:space="preserve">410130    </t>
  </si>
  <si>
    <t xml:space="preserve">DEP6SLTOS  A PLAZO                                                                                  </t>
  </si>
  <si>
    <t xml:space="preserve">41013005  </t>
  </si>
  <si>
    <t xml:space="preserve">410135    </t>
  </si>
  <si>
    <t xml:space="preserve">DEP6SLTOS  DE GARANTIA                                                                              </t>
  </si>
  <si>
    <t xml:space="preserve">410140    </t>
  </si>
  <si>
    <t xml:space="preserve">DEP6SLTOS  DE CUENTA BÁSICA                                                                         </t>
  </si>
  <si>
    <t xml:space="preserve">41014005  </t>
  </si>
  <si>
    <t xml:space="preserve">Deposito Cuenta Basica                                                                              </t>
  </si>
  <si>
    <t xml:space="preserve">410145    </t>
  </si>
  <si>
    <t xml:space="preserve">Depósitos restringidos                                                                              </t>
  </si>
  <si>
    <t xml:space="preserve">410190    </t>
  </si>
  <si>
    <t xml:space="preserve">4102      </t>
  </si>
  <si>
    <t xml:space="preserve">OPERACIONES  INTERFINANCLERAS                                                                       </t>
  </si>
  <si>
    <t xml:space="preserve">410205    </t>
  </si>
  <si>
    <t xml:space="preserve">FONDOS FINANCIEROS COMPRADOS                                                                        </t>
  </si>
  <si>
    <t xml:space="preserve">410210    </t>
  </si>
  <si>
    <t xml:space="preserve">4103      </t>
  </si>
  <si>
    <t xml:space="preserve">OBLIGACIONES  FINANCIERAS                                                                           </t>
  </si>
  <si>
    <t xml:space="preserve">410305    </t>
  </si>
  <si>
    <t xml:space="preserve">410310    </t>
  </si>
  <si>
    <t xml:space="preserve">OBLIGACIONES CON INSTITUCIONES FINANCIERAS DEL PAÍS Y DEL SECTOR POPULAR Y SOLIDARIO                </t>
  </si>
  <si>
    <t xml:space="preserve">41031005  </t>
  </si>
  <si>
    <t xml:space="preserve">Obligaciones Con Inst.Financ.(Financoop)                                                            </t>
  </si>
  <si>
    <t xml:space="preserve">41031010  </t>
  </si>
  <si>
    <t xml:space="preserve">Obligaciones Con Inst.Financ Privadas                                                               </t>
  </si>
  <si>
    <t xml:space="preserve">410315    </t>
  </si>
  <si>
    <t xml:space="preserve">OBLIGACIONES  CON INSTITUCIONES FINANCIERAS DEL EXTERIOR                                            </t>
  </si>
  <si>
    <t xml:space="preserve">410320    </t>
  </si>
  <si>
    <t xml:space="preserve">OBLIGACIONES CON ENTIDADES DEL GRUPO FINANCIERO EN EL PAÍS Y GRUPO DE ECONOMLA  POPULAR Y SOLIDARIA </t>
  </si>
  <si>
    <t xml:space="preserve">410330    </t>
  </si>
  <si>
    <t xml:space="preserve">OBLIGACIONES  CON ENTIDADES FINANCIERAS  DEL SECTOR PÚBLICO                                         </t>
  </si>
  <si>
    <t xml:space="preserve">410335    </t>
  </si>
  <si>
    <t xml:space="preserve">OBLIGACIONES  CON ORGANISMOS  MULTILATERALES                                                        </t>
  </si>
  <si>
    <t xml:space="preserve">410350    </t>
  </si>
  <si>
    <t xml:space="preserve">4104      </t>
  </si>
  <si>
    <t xml:space="preserve">VALORES EN CIRCULACIÓN Y OBLIGACIONES CONVERTIBLES EN ACCIONES                                      </t>
  </si>
  <si>
    <t xml:space="preserve">410410    </t>
  </si>
  <si>
    <t xml:space="preserve">410415    </t>
  </si>
  <si>
    <t xml:space="preserve">4105      </t>
  </si>
  <si>
    <t xml:space="preserve">OTROS INTERESES                                                                                     </t>
  </si>
  <si>
    <t xml:space="preserve">410590    </t>
  </si>
  <si>
    <t xml:space="preserve">42        </t>
  </si>
  <si>
    <t xml:space="preserve">COMISIONES CAUSADAS                                                                                 </t>
  </si>
  <si>
    <t xml:space="preserve">4201      </t>
  </si>
  <si>
    <t xml:space="preserve">4202      </t>
  </si>
  <si>
    <t xml:space="preserve">OPERACIONES CONTINGENTES                                                                            </t>
  </si>
  <si>
    <t xml:space="preserve">4203      </t>
  </si>
  <si>
    <t xml:space="preserve">4204      </t>
  </si>
  <si>
    <t xml:space="preserve">POR OPERACIONES DE PERMUTA FINANCIERA                                                               </t>
  </si>
  <si>
    <t xml:space="preserve">4205      </t>
  </si>
  <si>
    <t xml:space="preserve">SERVICIOS FIDUCIARIOS                                                                               </t>
  </si>
  <si>
    <t xml:space="preserve">4290      </t>
  </si>
  <si>
    <t xml:space="preserve">429005    </t>
  </si>
  <si>
    <t xml:space="preserve">Costos Operativos TC                                                                                </t>
  </si>
  <si>
    <t xml:space="preserve">429010    </t>
  </si>
  <si>
    <t xml:space="preserve">Atributo de Reembolso ATMs TC                                                                       </t>
  </si>
  <si>
    <t xml:space="preserve">43        </t>
  </si>
  <si>
    <t xml:space="preserve">PÉRDIDAS FINANCIERAS                                                                                </t>
  </si>
  <si>
    <t xml:space="preserve">4302      </t>
  </si>
  <si>
    <t xml:space="preserve">EN VALUACIÓN DE INVERSIONES                                                                         </t>
  </si>
  <si>
    <t xml:space="preserve">4303      </t>
  </si>
  <si>
    <t xml:space="preserve">EN VENTA DE ACTIVOS PRODUCTIVOS                                                                     </t>
  </si>
  <si>
    <t xml:space="preserve">430305    </t>
  </si>
  <si>
    <t xml:space="preserve">EN VENTA DE INVERSIONES                                                                             </t>
  </si>
  <si>
    <t xml:space="preserve">430310    </t>
  </si>
  <si>
    <t xml:space="preserve">EN VENTA DE CARTERA DE CRÉDITOS                                                                     </t>
  </si>
  <si>
    <t xml:space="preserve">430390    </t>
  </si>
  <si>
    <t xml:space="preserve">4304      </t>
  </si>
  <si>
    <t xml:space="preserve">PÉRDIDAS POR FIDEICOMISO MERCANTIL                                                                  </t>
  </si>
  <si>
    <t xml:space="preserve">4305      </t>
  </si>
  <si>
    <t xml:space="preserve">PRIMA DE INVERSIONES EN TÍTULOS VALORES                                                             </t>
  </si>
  <si>
    <t xml:space="preserve">4306      </t>
  </si>
  <si>
    <t xml:space="preserve">PRIMAS EN CARTERA COMPRADA                                                                          </t>
  </si>
  <si>
    <t xml:space="preserve">430605    </t>
  </si>
  <si>
    <t xml:space="preserve">Gastos Primas NOVACREDIT                                                                            </t>
  </si>
  <si>
    <t xml:space="preserve">4307      </t>
  </si>
  <si>
    <t xml:space="preserve">Amortización de pérdidas incurridas en proceso de fusión                                            </t>
  </si>
  <si>
    <t xml:space="preserve">44        </t>
  </si>
  <si>
    <t xml:space="preserve">PROVISIONES                                                                                         </t>
  </si>
  <si>
    <t xml:space="preserve">4401      </t>
  </si>
  <si>
    <t xml:space="preserve">4402      </t>
  </si>
  <si>
    <t xml:space="preserve">440210    </t>
  </si>
  <si>
    <t xml:space="preserve">CRÉDITO PRODUCTIVO                                                                                  </t>
  </si>
  <si>
    <t xml:space="preserve">44021005  </t>
  </si>
  <si>
    <t xml:space="preserve">Credito Comercial Prioritario                                                                       </t>
  </si>
  <si>
    <t xml:space="preserve">440220    </t>
  </si>
  <si>
    <t xml:space="preserve">CRÉDITO DE CONSUMO                                                                                  </t>
  </si>
  <si>
    <t xml:space="preserve">44022005  </t>
  </si>
  <si>
    <t xml:space="preserve">Credito De Consumo Prioritario                                                                      </t>
  </si>
  <si>
    <t xml:space="preserve">440230    </t>
  </si>
  <si>
    <t xml:space="preserve">CRÉDITO INMOBILIARIO                                                                                </t>
  </si>
  <si>
    <t xml:space="preserve">44023005  </t>
  </si>
  <si>
    <t xml:space="preserve">Credito Inmobiliario                                                                                </t>
  </si>
  <si>
    <t xml:space="preserve">440235    </t>
  </si>
  <si>
    <t xml:space="preserve">CRÉDITO DE VIVIENDA DE INTERÉS SOCIAL Y PÚBLICO                                                     </t>
  </si>
  <si>
    <t xml:space="preserve">440240    </t>
  </si>
  <si>
    <t xml:space="preserve">MICROCRÉDITO                                                                                        </t>
  </si>
  <si>
    <t xml:space="preserve">44024005  </t>
  </si>
  <si>
    <t xml:space="preserve">Credito Microcredito                                                                                </t>
  </si>
  <si>
    <t xml:space="preserve">440245    </t>
  </si>
  <si>
    <t xml:space="preserve">CRÉDITO EDUCATIVO                                                                                   </t>
  </si>
  <si>
    <t xml:space="preserve">4403      </t>
  </si>
  <si>
    <t xml:space="preserve">440305    </t>
  </si>
  <si>
    <t xml:space="preserve">44030505  </t>
  </si>
  <si>
    <t xml:space="preserve">Cuentas Por Cobrar                                                                                  </t>
  </si>
  <si>
    <t xml:space="preserve">4404      </t>
  </si>
  <si>
    <t xml:space="preserve">BIENES REALIZABLES, ADJUDICADOS POR PAGO Y DE ARRENDAMIENTO MERCANTIL                               </t>
  </si>
  <si>
    <t xml:space="preserve">440405    </t>
  </si>
  <si>
    <t xml:space="preserve">Bienes realizables adjudicados por pago                                                             </t>
  </si>
  <si>
    <t xml:space="preserve">4405      </t>
  </si>
  <si>
    <t xml:space="preserve">OTROS AOTIVOS                                                                                       </t>
  </si>
  <si>
    <t xml:space="preserve">440505    </t>
  </si>
  <si>
    <t xml:space="preserve">Otros activos                                                                                       </t>
  </si>
  <si>
    <t xml:space="preserve">4406      </t>
  </si>
  <si>
    <t xml:space="preserve">4407      </t>
  </si>
  <si>
    <t xml:space="preserve">OPERACLONES-INTERFINANCIERAS Y DE REPORTO                                                           </t>
  </si>
  <si>
    <t xml:space="preserve">45        </t>
  </si>
  <si>
    <t xml:space="preserve">GASTOS DE OPERACIÓN                                                                                 </t>
  </si>
  <si>
    <t xml:space="preserve">4501      </t>
  </si>
  <si>
    <t xml:space="preserve">GASTOS DE PERSONAL                                                                                  </t>
  </si>
  <si>
    <t xml:space="preserve">450105    </t>
  </si>
  <si>
    <t xml:space="preserve">REMUNERACIONES MENSUALES                                                                            </t>
  </si>
  <si>
    <t xml:space="preserve">45010505  </t>
  </si>
  <si>
    <t xml:space="preserve">Remuneraciones Mensuales(Gerente)                                                                   </t>
  </si>
  <si>
    <t xml:space="preserve">45010510  </t>
  </si>
  <si>
    <t xml:space="preserve">Remuneraciones Mensuales (Empleados)                                                                </t>
  </si>
  <si>
    <t xml:space="preserve">45010520  </t>
  </si>
  <si>
    <t xml:space="preserve">Bonificación Vacacional                                                                             </t>
  </si>
  <si>
    <t xml:space="preserve">45010525  </t>
  </si>
  <si>
    <t xml:space="preserve">Vacaciones                                                                                          </t>
  </si>
  <si>
    <t xml:space="preserve">45010530  </t>
  </si>
  <si>
    <t xml:space="preserve">Viaticos (Empleados)                                                                                </t>
  </si>
  <si>
    <t xml:space="preserve">450110    </t>
  </si>
  <si>
    <t xml:space="preserve">45011005  </t>
  </si>
  <si>
    <t xml:space="preserve">Dëcimo Tercero                                                                                      </t>
  </si>
  <si>
    <t xml:space="preserve">45011010  </t>
  </si>
  <si>
    <t xml:space="preserve">Décimo Cuarto                                                                                       </t>
  </si>
  <si>
    <t xml:space="preserve">450115    </t>
  </si>
  <si>
    <t xml:space="preserve">GASTOS DE REPRESENTACIÓN, RESIDENCIA Y RESPONSABILIDAD                                              </t>
  </si>
  <si>
    <t xml:space="preserve">45011505  </t>
  </si>
  <si>
    <t xml:space="preserve">Gastos De Representación(Gerente)                                                                   </t>
  </si>
  <si>
    <t xml:space="preserve">450120    </t>
  </si>
  <si>
    <t xml:space="preserve">APORTES AL IESS                                                                                     </t>
  </si>
  <si>
    <t xml:space="preserve">45012005  </t>
  </si>
  <si>
    <t xml:space="preserve">450125    </t>
  </si>
  <si>
    <t xml:space="preserve">IMPUESTO A LA RENTA DEL PERSONAL                                                                    </t>
  </si>
  <si>
    <t xml:space="preserve">450130    </t>
  </si>
  <si>
    <t xml:space="preserve">PENSIONES Y JUBILACIONES                                                                            </t>
  </si>
  <si>
    <t xml:space="preserve">45013005  </t>
  </si>
  <si>
    <t xml:space="preserve">Pensiones Y Jubilaciones                                                                            </t>
  </si>
  <si>
    <t xml:space="preserve">450135    </t>
  </si>
  <si>
    <t xml:space="preserve">FONDO DE RESERVA IESS                                                                               </t>
  </si>
  <si>
    <t xml:space="preserve">45013505  </t>
  </si>
  <si>
    <t xml:space="preserve">450190    </t>
  </si>
  <si>
    <t xml:space="preserve">45019005  </t>
  </si>
  <si>
    <t xml:space="preserve">Subsidio De Antigüedad                                                                              </t>
  </si>
  <si>
    <t xml:space="preserve">45019015  </t>
  </si>
  <si>
    <t xml:space="preserve">Capacitación Funcionarios Y Empleados                                                               </t>
  </si>
  <si>
    <t xml:space="preserve">45019020  </t>
  </si>
  <si>
    <t xml:space="preserve">Viáticos Y Movilización(Func.Y Empleados                                                            </t>
  </si>
  <si>
    <t xml:space="preserve">45019025  </t>
  </si>
  <si>
    <t xml:space="preserve">Refrigerios(Lunch)                                                                                  </t>
  </si>
  <si>
    <t xml:space="preserve">45019030  </t>
  </si>
  <si>
    <t xml:space="preserve">Refrigerios                                                                                         </t>
  </si>
  <si>
    <t xml:space="preserve">45019035  </t>
  </si>
  <si>
    <t xml:space="preserve">Uniformes                                                                                           </t>
  </si>
  <si>
    <t xml:space="preserve">45019040  </t>
  </si>
  <si>
    <t xml:space="preserve">Atenciones                                                                                          </t>
  </si>
  <si>
    <t xml:space="preserve">45019045  </t>
  </si>
  <si>
    <t xml:space="preserve">Reserva para Desahucio                                                                              </t>
  </si>
  <si>
    <t xml:space="preserve">45019050  </t>
  </si>
  <si>
    <t xml:space="preserve">Fondo De Retiros                                                                                    </t>
  </si>
  <si>
    <t xml:space="preserve">45019055  </t>
  </si>
  <si>
    <t xml:space="preserve">Bonif.Por Fiestas Patronales / Aniversario                                                          </t>
  </si>
  <si>
    <t xml:space="preserve">45019065  </t>
  </si>
  <si>
    <t xml:space="preserve">Otros (Ingresos Emp)                                                                                </t>
  </si>
  <si>
    <t xml:space="preserve">45019070  </t>
  </si>
  <si>
    <t xml:space="preserve">Bono Al Trab -Gest Administrativa                                                                   </t>
  </si>
  <si>
    <t xml:space="preserve">45019075  </t>
  </si>
  <si>
    <t xml:space="preserve">Aguinaldo y Agasajo Navideño                                                                        </t>
  </si>
  <si>
    <t xml:space="preserve">45019080  </t>
  </si>
  <si>
    <t xml:space="preserve">Despido Intempestivo                                                                                </t>
  </si>
  <si>
    <t xml:space="preserve">45019085  </t>
  </si>
  <si>
    <t xml:space="preserve">Comisiones (Emp. Microcredito)                                                                      </t>
  </si>
  <si>
    <t xml:space="preserve">45019090  </t>
  </si>
  <si>
    <t xml:space="preserve">Comisiones                                                                                          </t>
  </si>
  <si>
    <t xml:space="preserve">45019095  </t>
  </si>
  <si>
    <t xml:space="preserve">Otors (Diferidos)                                                                                   </t>
  </si>
  <si>
    <t xml:space="preserve">45019096  </t>
  </si>
  <si>
    <t xml:space="preserve">Horas Extras                                                                                        </t>
  </si>
  <si>
    <t xml:space="preserve">4502      </t>
  </si>
  <si>
    <t xml:space="preserve">HONORARIOS                                                                                          </t>
  </si>
  <si>
    <t xml:space="preserve">450205    </t>
  </si>
  <si>
    <t xml:space="preserve">DIRECTORES                                                                                          </t>
  </si>
  <si>
    <t xml:space="preserve">45020505  </t>
  </si>
  <si>
    <t xml:space="preserve">Dietas(Consejo De Administración)                                                                   </t>
  </si>
  <si>
    <t xml:space="preserve">45020510  </t>
  </si>
  <si>
    <t xml:space="preserve">Dietas(Consejo De Vigilancia)                                                                       </t>
  </si>
  <si>
    <t xml:space="preserve">45020520  </t>
  </si>
  <si>
    <t xml:space="preserve">Gastos De Representación(Presidente)                                                                </t>
  </si>
  <si>
    <t xml:space="preserve">45020525  </t>
  </si>
  <si>
    <t xml:space="preserve">Capacitación Directivos                                                                             </t>
  </si>
  <si>
    <t xml:space="preserve">45020530  </t>
  </si>
  <si>
    <t xml:space="preserve">Viaticos Y Movilización Directivos                                                                  </t>
  </si>
  <si>
    <t xml:space="preserve">45020540  </t>
  </si>
  <si>
    <t xml:space="preserve">Refrigerios (Directivos)                                                                            </t>
  </si>
  <si>
    <t xml:space="preserve">45020550  </t>
  </si>
  <si>
    <t xml:space="preserve">Bono Fiestas Patronales(Directivos)                                                                 </t>
  </si>
  <si>
    <t xml:space="preserve">45020570  </t>
  </si>
  <si>
    <t xml:space="preserve">Otros(Directivos)                                                                                   </t>
  </si>
  <si>
    <t xml:space="preserve">45020585  </t>
  </si>
  <si>
    <t xml:space="preserve">Gastos De Asamblea                                                                                  </t>
  </si>
  <si>
    <t xml:space="preserve">450210    </t>
  </si>
  <si>
    <t xml:space="preserve">HONORARIOS PROFESIONALES                                                                            </t>
  </si>
  <si>
    <t xml:space="preserve">45021005  </t>
  </si>
  <si>
    <t xml:space="preserve">Honorarios Profesionales                                                                            </t>
  </si>
  <si>
    <t xml:space="preserve">45021010  </t>
  </si>
  <si>
    <t xml:space="preserve">Honorarios Profesionales(Gerente)                                                                   </t>
  </si>
  <si>
    <t xml:space="preserve">45021015  </t>
  </si>
  <si>
    <t xml:space="preserve">Auditoria                                                                                           </t>
  </si>
  <si>
    <t xml:space="preserve">45021020  </t>
  </si>
  <si>
    <t xml:space="preserve">Calificadora De Riesgos                                                                             </t>
  </si>
  <si>
    <t xml:space="preserve">45021025  </t>
  </si>
  <si>
    <t xml:space="preserve">Gtos Hospedaje Alimentacion(Hon Prof)                                                               </t>
  </si>
  <si>
    <t xml:space="preserve">4503      </t>
  </si>
  <si>
    <t xml:space="preserve">SERVICIOS VARIOS                                                                                    </t>
  </si>
  <si>
    <t xml:space="preserve">450305    </t>
  </si>
  <si>
    <t xml:space="preserve">MOVILIZACIÓN, FLETES Y EMBALAJES                                                                    </t>
  </si>
  <si>
    <t xml:space="preserve">45030505  </t>
  </si>
  <si>
    <t xml:space="preserve">Movilización Fletes Y Embalajes                                                                     </t>
  </si>
  <si>
    <t xml:space="preserve">450310    </t>
  </si>
  <si>
    <t xml:space="preserve">SERVICIOS DE GUARDIANRA                                                                             </t>
  </si>
  <si>
    <t xml:space="preserve">45031005  </t>
  </si>
  <si>
    <t xml:space="preserve">Servicios De Guardianía                                                                             </t>
  </si>
  <si>
    <t xml:space="preserve">450315    </t>
  </si>
  <si>
    <t xml:space="preserve">PUBLICIDAD Y PROPAGANDA                                                                             </t>
  </si>
  <si>
    <t xml:space="preserve">45031505  </t>
  </si>
  <si>
    <t xml:space="preserve">Publicidad Y Propaganda                                                                             </t>
  </si>
  <si>
    <t xml:space="preserve">450320    </t>
  </si>
  <si>
    <t xml:space="preserve">SERVICIOS BÁSICOS                                                                                   </t>
  </si>
  <si>
    <t xml:space="preserve">45032005  </t>
  </si>
  <si>
    <t xml:space="preserve">Energía                                                                                             </t>
  </si>
  <si>
    <t xml:space="preserve">45032010  </t>
  </si>
  <si>
    <t xml:space="preserve">Agua                                                                                                </t>
  </si>
  <si>
    <t xml:space="preserve">45032015  </t>
  </si>
  <si>
    <t xml:space="preserve">Comunicación(Teléfono Y Celular)                                                                    </t>
  </si>
  <si>
    <t xml:space="preserve">45032020  </t>
  </si>
  <si>
    <t xml:space="preserve">Comunicación(Ecuanet Y Satnnet)                                                                     </t>
  </si>
  <si>
    <t xml:space="preserve">45032025  </t>
  </si>
  <si>
    <t xml:space="preserve">Comunicación (Tv Cable)                                                                             </t>
  </si>
  <si>
    <t xml:space="preserve">45032030  </t>
  </si>
  <si>
    <t xml:space="preserve">Comunicación Correo                                                                                 </t>
  </si>
  <si>
    <t xml:space="preserve">450325    </t>
  </si>
  <si>
    <t xml:space="preserve">45032505  </t>
  </si>
  <si>
    <t xml:space="preserve">Seguros                                                                                             </t>
  </si>
  <si>
    <t xml:space="preserve">45032510  </t>
  </si>
  <si>
    <t xml:space="preserve">Seguro Salud                                                                                        </t>
  </si>
  <si>
    <t xml:space="preserve">450330    </t>
  </si>
  <si>
    <t xml:space="preserve">45033005  </t>
  </si>
  <si>
    <t xml:space="preserve">Arrendamientos                                                                                      </t>
  </si>
  <si>
    <t xml:space="preserve">450390    </t>
  </si>
  <si>
    <t xml:space="preserve">OTROS SERVICIOS                                                                                     </t>
  </si>
  <si>
    <t xml:space="preserve">45039005  </t>
  </si>
  <si>
    <t xml:space="preserve">Gastos De Viaje                                                                                     </t>
  </si>
  <si>
    <t xml:space="preserve">45039010  </t>
  </si>
  <si>
    <t xml:space="preserve">Limpeza Y Aseo                                                                                      </t>
  </si>
  <si>
    <t xml:space="preserve">45039015  </t>
  </si>
  <si>
    <t xml:space="preserve">Otros Servicios Financieros                                                                         </t>
  </si>
  <si>
    <t xml:space="preserve">45039020  </t>
  </si>
  <si>
    <t xml:space="preserve">45039040  </t>
  </si>
  <si>
    <t xml:space="preserve">Otros Serv.(Buro De Cred. Y Consep)                                                                 </t>
  </si>
  <si>
    <t xml:space="preserve">45039045  </t>
  </si>
  <si>
    <t xml:space="preserve">Otros Servicios De Copiado                                                                          </t>
  </si>
  <si>
    <t xml:space="preserve">4504      </t>
  </si>
  <si>
    <t xml:space="preserve">IMPUESTOS, CONTRIBUCIONES Y MULTAS                                                                  </t>
  </si>
  <si>
    <t xml:space="preserve">450405    </t>
  </si>
  <si>
    <t xml:space="preserve">IMPUESTOS FISCALES                                                                                  </t>
  </si>
  <si>
    <t xml:space="preserve">45040505  </t>
  </si>
  <si>
    <t xml:space="preserve">Impuestos Fiscales                                                                                  </t>
  </si>
  <si>
    <t xml:space="preserve">450410    </t>
  </si>
  <si>
    <t xml:space="preserve">IMPUESTOS MUNICIPALES                                                                               </t>
  </si>
  <si>
    <t xml:space="preserve">45041005  </t>
  </si>
  <si>
    <t xml:space="preserve">Impuestos Municipales                                                                               </t>
  </si>
  <si>
    <t xml:space="preserve">450415    </t>
  </si>
  <si>
    <t xml:space="preserve">APORTES A LA SEPS                                                                                   </t>
  </si>
  <si>
    <t xml:space="preserve">45041505  </t>
  </si>
  <si>
    <t xml:space="preserve">Aportes A  Superintendencia De Economia                                                             </t>
  </si>
  <si>
    <t xml:space="preserve">450420    </t>
  </si>
  <si>
    <t xml:space="preserve">APORTES  AL COSEDE POR PRIMA FIJA                                                                   </t>
  </si>
  <si>
    <t xml:space="preserve">45042005  </t>
  </si>
  <si>
    <t xml:space="preserve">Aportes Al Cosede Por Prima Fija                                                                    </t>
  </si>
  <si>
    <t xml:space="preserve">450421    </t>
  </si>
  <si>
    <t xml:space="preserve">APORTES AL COSEOE POR PRIMA VARIABLE                                                                </t>
  </si>
  <si>
    <t xml:space="preserve">45042105  </t>
  </si>
  <si>
    <t xml:space="preserve">Aportes Al Cosede Por Prima Ajustada                                                                </t>
  </si>
  <si>
    <t xml:space="preserve">450430    </t>
  </si>
  <si>
    <t xml:space="preserve">MULTAS Y OTRAS SANCIONES                                                                            </t>
  </si>
  <si>
    <t xml:space="preserve">45043005  </t>
  </si>
  <si>
    <t xml:space="preserve">Multas                                                                                              </t>
  </si>
  <si>
    <t xml:space="preserve">450490    </t>
  </si>
  <si>
    <t xml:space="preserve">IMPUESTOS Y APORTES PARA OTROS ORGANISMOS E INSTITUCIONES                                           </t>
  </si>
  <si>
    <t xml:space="preserve">45049020  </t>
  </si>
  <si>
    <t xml:space="preserve">Cuotas A.C.S.B.                                                                                     </t>
  </si>
  <si>
    <t xml:space="preserve">45049025  </t>
  </si>
  <si>
    <t xml:space="preserve">Cuotas Ucacsur                                                                                      </t>
  </si>
  <si>
    <t xml:space="preserve">45049035  </t>
  </si>
  <si>
    <t xml:space="preserve">Cuotas Camara De Industrias De El Oro                                                               </t>
  </si>
  <si>
    <t xml:space="preserve">45049040  </t>
  </si>
  <si>
    <t xml:space="preserve">Contribucion de Supercias                                                                           </t>
  </si>
  <si>
    <t xml:space="preserve">4505      </t>
  </si>
  <si>
    <t xml:space="preserve">DEPRECIACIONES                                                                                      </t>
  </si>
  <si>
    <t xml:space="preserve">450505    </t>
  </si>
  <si>
    <t xml:space="preserve">450510    </t>
  </si>
  <si>
    <t xml:space="preserve">45051005  </t>
  </si>
  <si>
    <t xml:space="preserve">Bienes No Utilizados Por La Institución                                                             </t>
  </si>
  <si>
    <t xml:space="preserve">450515    </t>
  </si>
  <si>
    <t xml:space="preserve">45051505  </t>
  </si>
  <si>
    <t xml:space="preserve">Edificios                                                                                           </t>
  </si>
  <si>
    <t xml:space="preserve">450520    </t>
  </si>
  <si>
    <t xml:space="preserve">45052005  </t>
  </si>
  <si>
    <t xml:space="preserve">Otros Locales                                                                                       </t>
  </si>
  <si>
    <t xml:space="preserve">450525    </t>
  </si>
  <si>
    <t xml:space="preserve">MUEBLES. ENSERES Y EQUIPOS DE OFICINA                                                               </t>
  </si>
  <si>
    <t xml:space="preserve">45052505  </t>
  </si>
  <si>
    <t xml:space="preserve">Depreciaación Muebles De Oficina                                                                    </t>
  </si>
  <si>
    <t xml:space="preserve">45052510  </t>
  </si>
  <si>
    <t xml:space="preserve">Deprecición Equipos De Oficina                                                                      </t>
  </si>
  <si>
    <t xml:space="preserve">45052515  </t>
  </si>
  <si>
    <t xml:space="preserve">Depreciación Enseres De Oficina                                                                     </t>
  </si>
  <si>
    <t xml:space="preserve">450530    </t>
  </si>
  <si>
    <t xml:space="preserve">45053005  </t>
  </si>
  <si>
    <t xml:space="preserve">450535    </t>
  </si>
  <si>
    <t xml:space="preserve">45053505  </t>
  </si>
  <si>
    <t xml:space="preserve">450540    </t>
  </si>
  <si>
    <t xml:space="preserve">EQUIPOS DE CONSTRUCCIÓN                                                                             </t>
  </si>
  <si>
    <t xml:space="preserve">450590    </t>
  </si>
  <si>
    <t xml:space="preserve">4506      </t>
  </si>
  <si>
    <t xml:space="preserve">AMORTIZACIONES                                                                                      </t>
  </si>
  <si>
    <t xml:space="preserve">450605    </t>
  </si>
  <si>
    <t xml:space="preserve">GASTOS ANTICIPADOS                                                                                  </t>
  </si>
  <si>
    <t xml:space="preserve">450610    </t>
  </si>
  <si>
    <t xml:space="preserve">GASTOS DE CONSTITUCIÓN  Y ORGANIZACIÓN                                                              </t>
  </si>
  <si>
    <t xml:space="preserve">450615    </t>
  </si>
  <si>
    <t xml:space="preserve">GASTOS DE INSTALACIÓN                                                                               </t>
  </si>
  <si>
    <t xml:space="preserve">450620    </t>
  </si>
  <si>
    <t xml:space="preserve">450625    </t>
  </si>
  <si>
    <t xml:space="preserve">450630    </t>
  </si>
  <si>
    <t xml:space="preserve">GASTOS DE ADECUACIÓN                                                                                </t>
  </si>
  <si>
    <t xml:space="preserve">450635    </t>
  </si>
  <si>
    <t xml:space="preserve">PLUSVALLA MERCANTIL                                                                                 </t>
  </si>
  <si>
    <t xml:space="preserve">450690    </t>
  </si>
  <si>
    <t xml:space="preserve">4507      </t>
  </si>
  <si>
    <t xml:space="preserve">OTROS GASTOS                                                                                        </t>
  </si>
  <si>
    <t xml:space="preserve">450705    </t>
  </si>
  <si>
    <t xml:space="preserve">SUMINISTROS DIVERSOS                                                                                </t>
  </si>
  <si>
    <t xml:space="preserve">45070505  </t>
  </si>
  <si>
    <t xml:space="preserve">Suministros Diversos                                                                                </t>
  </si>
  <si>
    <t xml:space="preserve">450710    </t>
  </si>
  <si>
    <t xml:space="preserve">45071005  </t>
  </si>
  <si>
    <t xml:space="preserve">450715    </t>
  </si>
  <si>
    <t xml:space="preserve">MANTENIMIENTO  Y REPARACIONES                                                                       </t>
  </si>
  <si>
    <t xml:space="preserve">45071505  </t>
  </si>
  <si>
    <t xml:space="preserve">Manten.Y Reparac.(Muebles De Ofic.)                                                                 </t>
  </si>
  <si>
    <t xml:space="preserve">45071510  </t>
  </si>
  <si>
    <t xml:space="preserve">Mantenimiento Y Reparaciones(Edificio)                                                              </t>
  </si>
  <si>
    <t xml:space="preserve">45071515  </t>
  </si>
  <si>
    <t xml:space="preserve">Mnateny Reparaciones(Eq.De Computación)                                                             </t>
  </si>
  <si>
    <t xml:space="preserve">45071520  </t>
  </si>
  <si>
    <t xml:space="preserve">Mantenimiento Y Reparaciones(Vehiculo)                                                              </t>
  </si>
  <si>
    <t xml:space="preserve">45071525  </t>
  </si>
  <si>
    <t xml:space="preserve">Software                                                                                            </t>
  </si>
  <si>
    <t xml:space="preserve">45071530  </t>
  </si>
  <si>
    <t xml:space="preserve">Mantenimiento Y Reparaciones(Eq.Oficina)                                                            </t>
  </si>
  <si>
    <t xml:space="preserve">45071535  </t>
  </si>
  <si>
    <t xml:space="preserve">Manten.Y Reparac.(Enseres De Oficina)                                                               </t>
  </si>
  <si>
    <t xml:space="preserve">45071540  </t>
  </si>
  <si>
    <t xml:space="preserve">Manten. Y Reparac.(Otros Locales)                                                                   </t>
  </si>
  <si>
    <t xml:space="preserve">45071545  </t>
  </si>
  <si>
    <t xml:space="preserve">Mantenim. (Combustible)                                                                             </t>
  </si>
  <si>
    <t xml:space="preserve">45071550  </t>
  </si>
  <si>
    <t xml:space="preserve">Gasto Tarjetas de Credito                                                                           </t>
  </si>
  <si>
    <t xml:space="preserve">450790    </t>
  </si>
  <si>
    <t xml:space="preserve">45079005  </t>
  </si>
  <si>
    <t xml:space="preserve">Publicaciones                                                                                       </t>
  </si>
  <si>
    <t xml:space="preserve">45079010  </t>
  </si>
  <si>
    <t xml:space="preserve">Revistas Y Periódicos                                                                               </t>
  </si>
  <si>
    <t xml:space="preserve">45079020  </t>
  </si>
  <si>
    <t xml:space="preserve">Varios Otros Egresos                                                                                </t>
  </si>
  <si>
    <t xml:space="preserve">45079030  </t>
  </si>
  <si>
    <t xml:space="preserve">Aguinaldo Y Agaasajo Navideño                                                                       </t>
  </si>
  <si>
    <t xml:space="preserve">45079035  </t>
  </si>
  <si>
    <t xml:space="preserve">Otros(Tarjetas De Débito)                                                                           </t>
  </si>
  <si>
    <t xml:space="preserve">45079040  </t>
  </si>
  <si>
    <t xml:space="preserve">Promociones                                                                                         </t>
  </si>
  <si>
    <t xml:space="preserve">45079050  </t>
  </si>
  <si>
    <t xml:space="preserve">45079055  </t>
  </si>
  <si>
    <t xml:space="preserve">Consultorio Mèdico                                                                                  </t>
  </si>
  <si>
    <t xml:space="preserve">46        </t>
  </si>
  <si>
    <t xml:space="preserve">OTRAS PÉRDIDAS  OPERACIONALES                                                                       </t>
  </si>
  <si>
    <t xml:space="preserve">4601      </t>
  </si>
  <si>
    <t xml:space="preserve">PÉRDIDA EN ACCIONES Y PARTICIPACIONES                                                               </t>
  </si>
  <si>
    <t xml:space="preserve">4602      </t>
  </si>
  <si>
    <t xml:space="preserve">PÉRDIDA EN VENTA DE BIENES REALIZABLES  Y RECUPERADOS                                               </t>
  </si>
  <si>
    <t xml:space="preserve">4690      </t>
  </si>
  <si>
    <t xml:space="preserve">47        </t>
  </si>
  <si>
    <t xml:space="preserve">OTROS GASTOS Y PERDIDAS                                                                             </t>
  </si>
  <si>
    <t xml:space="preserve">4701      </t>
  </si>
  <si>
    <t xml:space="preserve">PÉRDIDA EN VENTA DE BIENES                                                                          </t>
  </si>
  <si>
    <t xml:space="preserve">4702      </t>
  </si>
  <si>
    <t xml:space="preserve">PÉRDIDA EN VENTA DE ACCIONES Y PARTICIPACIONES                                                      </t>
  </si>
  <si>
    <t xml:space="preserve">4703      </t>
  </si>
  <si>
    <t xml:space="preserve">INTERESES Y COMISIONES  DEVENGADOS  EN EJERCICIOS ANTERIORES                                        </t>
  </si>
  <si>
    <t xml:space="preserve">470305    </t>
  </si>
  <si>
    <t xml:space="preserve">INTERESES Y COMISIONES DEVENGADOS EN EJE                                                            </t>
  </si>
  <si>
    <t xml:space="preserve">47030505  </t>
  </si>
  <si>
    <t xml:space="preserve">Intereses Y Comisiones Devengados En Eje                                                            </t>
  </si>
  <si>
    <t xml:space="preserve">4790      </t>
  </si>
  <si>
    <t xml:space="preserve">479005    </t>
  </si>
  <si>
    <t xml:space="preserve">PÉRDIDA GARANTÍAS CONCEDIDAS  NO RECUPERADAS                                                        </t>
  </si>
  <si>
    <t xml:space="preserve">479010    </t>
  </si>
  <si>
    <t xml:space="preserve">48        </t>
  </si>
  <si>
    <t xml:space="preserve">IMPUESTOS Y PARTICIPACIÓN  A EMPLEADOS                                                              </t>
  </si>
  <si>
    <t xml:space="preserve">4810      </t>
  </si>
  <si>
    <t xml:space="preserve">4815      </t>
  </si>
  <si>
    <t xml:space="preserve">4890      </t>
  </si>
  <si>
    <t xml:space="preserve">5         </t>
  </si>
  <si>
    <t xml:space="preserve">INGRESOS                                                                                            </t>
  </si>
  <si>
    <t xml:space="preserve">51        </t>
  </si>
  <si>
    <t xml:space="preserve">INTERESES Y DESCUENTOS  GANADOS                                                                     </t>
  </si>
  <si>
    <t xml:space="preserve">5101      </t>
  </si>
  <si>
    <t xml:space="preserve">DEPÓSITOS                                                                                           </t>
  </si>
  <si>
    <t xml:space="preserve">510110    </t>
  </si>
  <si>
    <t xml:space="preserve">DEPÓSITOS EN INSTITUCIONES FINANCIERAS E INSTITUCIONES DEL SECTOR FINANCIERO POPULAR Y SOLIDARIO    </t>
  </si>
  <si>
    <t xml:space="preserve">51011005  </t>
  </si>
  <si>
    <t xml:space="preserve">Depósitos En Bancos(Ctas.Ahorros)                                                                   </t>
  </si>
  <si>
    <t xml:space="preserve">510115    </t>
  </si>
  <si>
    <t xml:space="preserve">OVERNIGHT                                                                                           </t>
  </si>
  <si>
    <t xml:space="preserve">5102      </t>
  </si>
  <si>
    <t xml:space="preserve">OPERACIONES  INTERFINANCIERAS                                                                       </t>
  </si>
  <si>
    <t xml:space="preserve">510205    </t>
  </si>
  <si>
    <t xml:space="preserve">FONDOS INTERFLNANCIERAS VENDIDOS                                                                    </t>
  </si>
  <si>
    <t xml:space="preserve">5103      </t>
  </si>
  <si>
    <t xml:space="preserve">INTERESES Y DESCUENTOS DE INVERSIONES EN TLTULOS VALORES                                            </t>
  </si>
  <si>
    <t xml:space="preserve">510305    </t>
  </si>
  <si>
    <t xml:space="preserve">INVERSIONES A VALOR RAZONABLE CON CAMBIOS EN EL ESTADO DE RESULTADOS                                </t>
  </si>
  <si>
    <t xml:space="preserve">510310    </t>
  </si>
  <si>
    <t xml:space="preserve">51031005  </t>
  </si>
  <si>
    <t xml:space="preserve">51031010  </t>
  </si>
  <si>
    <t xml:space="preserve">510315    </t>
  </si>
  <si>
    <t xml:space="preserve">51031505  </t>
  </si>
  <si>
    <t xml:space="preserve">51031510  </t>
  </si>
  <si>
    <t xml:space="preserve">510320    </t>
  </si>
  <si>
    <t xml:space="preserve">5104      </t>
  </si>
  <si>
    <t xml:space="preserve">INTERESES Y DESCUENTOS DE CARTERA DE CRÉDITOS                                                       </t>
  </si>
  <si>
    <t xml:space="preserve">510405    </t>
  </si>
  <si>
    <t xml:space="preserve">510410    </t>
  </si>
  <si>
    <t xml:space="preserve">CARTERA DE CRÉDITO DE CONSUMO                                                                       </t>
  </si>
  <si>
    <t xml:space="preserve">510415    </t>
  </si>
  <si>
    <t xml:space="preserve">510420    </t>
  </si>
  <si>
    <t xml:space="preserve">510427    </t>
  </si>
  <si>
    <t xml:space="preserve">510428    </t>
  </si>
  <si>
    <t xml:space="preserve">510429    </t>
  </si>
  <si>
    <t xml:space="preserve">Cartera De Crédito Refinanciada                                                                     </t>
  </si>
  <si>
    <t xml:space="preserve">510430    </t>
  </si>
  <si>
    <t xml:space="preserve">510435    </t>
  </si>
  <si>
    <t xml:space="preserve">Cartera de creditos Restructurada                                                                   </t>
  </si>
  <si>
    <t xml:space="preserve">510450    </t>
  </si>
  <si>
    <t xml:space="preserve">De Mora                                                                                             </t>
  </si>
  <si>
    <t xml:space="preserve">510455    </t>
  </si>
  <si>
    <t xml:space="preserve">Descuentos En Cartera Comprada                                                                      </t>
  </si>
  <si>
    <t xml:space="preserve">5190      </t>
  </si>
  <si>
    <t xml:space="preserve">OTROS INTERESES Y DESCUENTOS                                                                        </t>
  </si>
  <si>
    <t xml:space="preserve">519005    </t>
  </si>
  <si>
    <t xml:space="preserve">Por Pagos Por Cuenta De Socios                                                                      </t>
  </si>
  <si>
    <t xml:space="preserve">519090    </t>
  </si>
  <si>
    <t xml:space="preserve">52        </t>
  </si>
  <si>
    <t xml:space="preserve">COMISIONES GANADAS                                                                                  </t>
  </si>
  <si>
    <t xml:space="preserve">5203      </t>
  </si>
  <si>
    <t xml:space="preserve">AVALES                                                                                              </t>
  </si>
  <si>
    <t xml:space="preserve">5204      </t>
  </si>
  <si>
    <t xml:space="preserve">FIANZAS                                                                                             </t>
  </si>
  <si>
    <t xml:space="preserve">5205      </t>
  </si>
  <si>
    <t xml:space="preserve">CARTAS DE CRÉDITO                                                                                   </t>
  </si>
  <si>
    <t xml:space="preserve">5290      </t>
  </si>
  <si>
    <t xml:space="preserve">529001    </t>
  </si>
  <si>
    <t xml:space="preserve">Comsions Consumos POS Nacional &amp; Internacional TC                                                   </t>
  </si>
  <si>
    <t xml:space="preserve">53        </t>
  </si>
  <si>
    <t xml:space="preserve">UTILIDADES FINANCIERAS                                                                              </t>
  </si>
  <si>
    <t xml:space="preserve">5302      </t>
  </si>
  <si>
    <t xml:space="preserve">EN VAÍUACTÓN DE INVERSIONES                                                                         </t>
  </si>
  <si>
    <t xml:space="preserve">5303      </t>
  </si>
  <si>
    <t xml:space="preserve">530305    </t>
  </si>
  <si>
    <t xml:space="preserve">530310    </t>
  </si>
  <si>
    <t xml:space="preserve">530390    </t>
  </si>
  <si>
    <t xml:space="preserve">5304      </t>
  </si>
  <si>
    <t xml:space="preserve">RENDIMIENTOS POR FIDEICOMISO MERCANTIL                                                              </t>
  </si>
  <si>
    <t xml:space="preserve">530405    </t>
  </si>
  <si>
    <t xml:space="preserve">RENDIMIENTOS POR FIDEICOMISO MERCATIL                                                               </t>
  </si>
  <si>
    <t xml:space="preserve">53040505  </t>
  </si>
  <si>
    <t xml:space="preserve">Rendimientos Por Fideicomiso Mercatil Fd                                                            </t>
  </si>
  <si>
    <t xml:space="preserve">5305      </t>
  </si>
  <si>
    <t xml:space="preserve">ARRENDAMIENTO FINANCIERO                                                                            </t>
  </si>
  <si>
    <t xml:space="preserve">5390      </t>
  </si>
  <si>
    <t xml:space="preserve">54        </t>
  </si>
  <si>
    <t xml:space="preserve">INGRESOS POR SERVICIOS                                                                              </t>
  </si>
  <si>
    <t xml:space="preserve">5490      </t>
  </si>
  <si>
    <t xml:space="preserve">549005    </t>
  </si>
  <si>
    <t xml:space="preserve">TARIFADOS CON COSTO MÁXIMO                                                                          </t>
  </si>
  <si>
    <t xml:space="preserve">54900505  </t>
  </si>
  <si>
    <t xml:space="preserve">Otros Servicios(N/D N/C)                                                                            </t>
  </si>
  <si>
    <t xml:space="preserve">54900506  </t>
  </si>
  <si>
    <t xml:space="preserve">Gestión de cobranza extrajudicial rango de cuota menor a $ 100 (más de 90 días)                     </t>
  </si>
  <si>
    <t xml:space="preserve">54900511  </t>
  </si>
  <si>
    <t xml:space="preserve">Gestión de cobranza extrajudicial rango de cuota mayor a $ 1.000 (más de 90 días)                   </t>
  </si>
  <si>
    <t xml:space="preserve">54900512  </t>
  </si>
  <si>
    <t xml:space="preserve">Gestión de cobranza extrajudicial rango de cuota menor a $ 100 (de 1 a 30 días)                     </t>
  </si>
  <si>
    <t xml:space="preserve">54900513  </t>
  </si>
  <si>
    <t xml:space="preserve">Gestión de cobranza extrajudicial rango de cuota menor a $ 100 (de 31 a 60 días)                    </t>
  </si>
  <si>
    <t xml:space="preserve">54900514  </t>
  </si>
  <si>
    <t xml:space="preserve">Gestión de cobranza extrajudicial rango de cuota menor a $ 100 (de 61 a 90 días)                    </t>
  </si>
  <si>
    <t xml:space="preserve">54900515  </t>
  </si>
  <si>
    <t xml:space="preserve">Comision Tarjeta De Débito                                                                          </t>
  </si>
  <si>
    <t xml:space="preserve">54900520  </t>
  </si>
  <si>
    <t xml:space="preserve">Comision Cajero Automatico                                                                          </t>
  </si>
  <si>
    <t xml:space="preserve">54900521  </t>
  </si>
  <si>
    <t xml:space="preserve">54900522  </t>
  </si>
  <si>
    <t xml:space="preserve">54900523  </t>
  </si>
  <si>
    <t xml:space="preserve">54900524  </t>
  </si>
  <si>
    <t xml:space="preserve">54900525  </t>
  </si>
  <si>
    <t xml:space="preserve">Otros Servicios (Libretas)                                                                          </t>
  </si>
  <si>
    <t xml:space="preserve">54900526  </t>
  </si>
  <si>
    <t xml:space="preserve">54900527  </t>
  </si>
  <si>
    <t xml:space="preserve">54900528  </t>
  </si>
  <si>
    <t xml:space="preserve">54900529  </t>
  </si>
  <si>
    <t xml:space="preserve">54900530  </t>
  </si>
  <si>
    <t xml:space="preserve">Certificados De Cuenta                                                                              </t>
  </si>
  <si>
    <t xml:space="preserve">54900531  </t>
  </si>
  <si>
    <t xml:space="preserve">Referencias Bancarias                                                                               </t>
  </si>
  <si>
    <t xml:space="preserve">54900532  </t>
  </si>
  <si>
    <t xml:space="preserve">Estado De Cuenta                                                                                    </t>
  </si>
  <si>
    <t xml:space="preserve">54900533  </t>
  </si>
  <si>
    <t xml:space="preserve">Comisiones por SCI recibidas                                                                        </t>
  </si>
  <si>
    <t xml:space="preserve">54900534  </t>
  </si>
  <si>
    <t xml:space="preserve">54900535  </t>
  </si>
  <si>
    <t xml:space="preserve">Comisiòn Servicio (Spi)                                                                             </t>
  </si>
  <si>
    <t xml:space="preserve">54900536  </t>
  </si>
  <si>
    <t xml:space="preserve">54900540  </t>
  </si>
  <si>
    <t xml:space="preserve">Comisiòn Cheque Devuelto                                                                            </t>
  </si>
  <si>
    <t xml:space="preserve">54900545  </t>
  </si>
  <si>
    <t xml:space="preserve">Recaudaciòn Por Correspnsales Solidarios                                                            </t>
  </si>
  <si>
    <t xml:space="preserve">54900555  </t>
  </si>
  <si>
    <t xml:space="preserve">Recaudaciòn A Terceros Por Ventanilla                                                               </t>
  </si>
  <si>
    <t xml:space="preserve">54900560  </t>
  </si>
  <si>
    <t xml:space="preserve">Recaudacion A Terceros Emapa-Cnel                                                                   </t>
  </si>
  <si>
    <t xml:space="preserve">54900565  </t>
  </si>
  <si>
    <t xml:space="preserve">Comisión Servicio (Spi Web)                                                                         </t>
  </si>
  <si>
    <t xml:space="preserve">54900570  </t>
  </si>
  <si>
    <t xml:space="preserve">Comisión Certificación De Documentos Fisicos Y Digitales                                            </t>
  </si>
  <si>
    <t xml:space="preserve">54900575  </t>
  </si>
  <si>
    <t xml:space="preserve">Comisión Servicio De copias E Impresión De Documentos                                               </t>
  </si>
  <si>
    <t xml:space="preserve">54900580  </t>
  </si>
  <si>
    <t xml:space="preserve">Comisión Visualización Y Entrega De Video De Seguridad                                              </t>
  </si>
  <si>
    <t xml:space="preserve">54900581  </t>
  </si>
  <si>
    <t xml:space="preserve">Gestión de cobranza extrajudicial rango de cuota de $ 100 a 199 (de 1 a 30 días)                    </t>
  </si>
  <si>
    <t xml:space="preserve">54900582  </t>
  </si>
  <si>
    <t xml:space="preserve">Gestión de cobranza extrajudicial rango de cuota de $ 100 a 199 (de 31 a 60 días)                   </t>
  </si>
  <si>
    <t xml:space="preserve">54900583  </t>
  </si>
  <si>
    <t xml:space="preserve">Gestión de cobranza extrajudicial rango de cuota de $ 100 a 199 (de 61 a 90 días)                   </t>
  </si>
  <si>
    <t xml:space="preserve">54900584  </t>
  </si>
  <si>
    <t xml:space="preserve">Gestión de cobranza extrajudicial rango de cuota de $ 100 a 199 (más de 90 días)                    </t>
  </si>
  <si>
    <t xml:space="preserve">54900585  </t>
  </si>
  <si>
    <t xml:space="preserve">Gestión de cobranza extrajudicial rango de cuota de $ 200 a 299 (de 1 a 30 días)                    </t>
  </si>
  <si>
    <t xml:space="preserve">54900586  </t>
  </si>
  <si>
    <t xml:space="preserve">Gestión de cobranza extrajudicial rango de cuota de $ 200 a 299 (de 31 a 60 días)                   </t>
  </si>
  <si>
    <t xml:space="preserve">54900587  </t>
  </si>
  <si>
    <t xml:space="preserve">Gestión de cobranza extrajudicial rango de cuota de $ 200 a 299 (de 61 a 90 días)                   </t>
  </si>
  <si>
    <t xml:space="preserve">54900588  </t>
  </si>
  <si>
    <t xml:space="preserve">Gestión de cobranza extrajudicial rango de cuota de $ 200 a 299 (más de 90 días)                    </t>
  </si>
  <si>
    <t xml:space="preserve">54900589  </t>
  </si>
  <si>
    <t xml:space="preserve">Gestión de cobranza extrajudicial rango de cuota de $ 300 a 499 (de 1 a 30 días)                    </t>
  </si>
  <si>
    <t xml:space="preserve">54900590  </t>
  </si>
  <si>
    <t xml:space="preserve">Gestión de cobranza extrajudicial rango de cuota de $ 300 a 499 (de 31 a 60 días)                   </t>
  </si>
  <si>
    <t xml:space="preserve">54900591  </t>
  </si>
  <si>
    <t xml:space="preserve">Gestión de cobranza extrajudicial rango de cuota de $ 300 a 499 (de 61 a 90 días)                   </t>
  </si>
  <si>
    <t xml:space="preserve">54900592  </t>
  </si>
  <si>
    <t xml:space="preserve">Gestión de cobranza extrajudicial rango de cuota de $ 300 a 499 (más de 90 días)                    </t>
  </si>
  <si>
    <t xml:space="preserve">54900593  </t>
  </si>
  <si>
    <t xml:space="preserve">Gestión de cobranza extrajudicial rango de cuota de $ 500 a 999 (de 1 a 30 días)                    </t>
  </si>
  <si>
    <t xml:space="preserve">54900594  </t>
  </si>
  <si>
    <t xml:space="preserve">Gestión de cobranza extrajudicial rango de cuota de $ 500 a 999 (de 31 a 60 días)                   </t>
  </si>
  <si>
    <t xml:space="preserve">54900595  </t>
  </si>
  <si>
    <t xml:space="preserve">Gestión de cobranza extrajudicial rango de cuota de $ 500 a 999 (de 61 a 90 días)                   </t>
  </si>
  <si>
    <t xml:space="preserve">54900596  </t>
  </si>
  <si>
    <t xml:space="preserve">Gestión de cobranza extrajudicial rango de cuota de $ 500 a 999 (más de 90 días)                    </t>
  </si>
  <si>
    <t xml:space="preserve">54900597  </t>
  </si>
  <si>
    <t xml:space="preserve">Gestión de cobranza extrajudicial rango de cuota mayor a $ 1.000 (de 1 a 30 días)                   </t>
  </si>
  <si>
    <t xml:space="preserve">54900598  </t>
  </si>
  <si>
    <t xml:space="preserve">Gestión de cobranza extrajudicial rango de cuota mayor a $ 1.000 (de 31 a 60 días)                  </t>
  </si>
  <si>
    <t xml:space="preserve">54900599  </t>
  </si>
  <si>
    <t xml:space="preserve">Gestión de cobranza extrajudicial rango de cuota mayor a $ 1.000 (de 61 a 90 días)                  </t>
  </si>
  <si>
    <t xml:space="preserve">549010    </t>
  </si>
  <si>
    <t xml:space="preserve">TARIFADOS DIFERENCIADOS                                                                             </t>
  </si>
  <si>
    <t xml:space="preserve">54901001  </t>
  </si>
  <si>
    <t xml:space="preserve">54901002  </t>
  </si>
  <si>
    <t xml:space="preserve">54901003  </t>
  </si>
  <si>
    <t xml:space="preserve">54901020  </t>
  </si>
  <si>
    <t xml:space="preserve">Recaudaciòn Por Pago De Nomina                                                                      </t>
  </si>
  <si>
    <t xml:space="preserve">54901025  </t>
  </si>
  <si>
    <t xml:space="preserve">Recaudaciòn Por Pago Centros Educativos                                                             </t>
  </si>
  <si>
    <t xml:space="preserve">54901035  </t>
  </si>
  <si>
    <t xml:space="preserve">Comision Por Pago De Giros Nacionales                                                               </t>
  </si>
  <si>
    <t xml:space="preserve">54901040  </t>
  </si>
  <si>
    <t xml:space="preserve">Comision Por Pago De Giros Del Exterior                                                             </t>
  </si>
  <si>
    <t xml:space="preserve">54901050  </t>
  </si>
  <si>
    <t xml:space="preserve">Comision De Pago De Desarrollo Humano                                                               </t>
  </si>
  <si>
    <t xml:space="preserve">55        </t>
  </si>
  <si>
    <t xml:space="preserve">OTROS INGRESOS OPERACIONALES                                                                        </t>
  </si>
  <si>
    <t xml:space="preserve">5501      </t>
  </si>
  <si>
    <t xml:space="preserve">UTILIDADES EN ACCIONES  Y PARTICIPACIONES                                                           </t>
  </si>
  <si>
    <t xml:space="preserve">550105    </t>
  </si>
  <si>
    <t xml:space="preserve">UTILIDADES EN ACCIONES Y PARTICIPACIONES                                                            </t>
  </si>
  <si>
    <t xml:space="preserve">55010505  </t>
  </si>
  <si>
    <t xml:space="preserve">Utilidades En Acciones Y Participaciones                                                            </t>
  </si>
  <si>
    <t xml:space="preserve">5503      </t>
  </si>
  <si>
    <t xml:space="preserve">DIVIDENDOS O EXCEDENTES POR CERTIFICADOS DE APORTACIÓN                                              </t>
  </si>
  <si>
    <t xml:space="preserve">5590      </t>
  </si>
  <si>
    <t xml:space="preserve">56        </t>
  </si>
  <si>
    <t xml:space="preserve">OTROS INGRESOS                                                                                      </t>
  </si>
  <si>
    <t xml:space="preserve">5601      </t>
  </si>
  <si>
    <t xml:space="preserve">UTILIDAD EN VENTA DE BIENES                                                                         </t>
  </si>
  <si>
    <t xml:space="preserve">560110    </t>
  </si>
  <si>
    <t xml:space="preserve">ACTIVO FIJO                                                                                         </t>
  </si>
  <si>
    <t xml:space="preserve">56011025  </t>
  </si>
  <si>
    <t xml:space="preserve">Activo Fijo(Terr.No Util.Entid                                                                      </t>
  </si>
  <si>
    <t xml:space="preserve">5602      </t>
  </si>
  <si>
    <t xml:space="preserve">UTILIDAD EN VENTA DE ACCIONES Y PARTICIPACIONES                                                     </t>
  </si>
  <si>
    <t xml:space="preserve">5603      </t>
  </si>
  <si>
    <t xml:space="preserve">560305    </t>
  </si>
  <si>
    <t xml:space="preserve">56030505  </t>
  </si>
  <si>
    <t xml:space="preserve">5604      </t>
  </si>
  <si>
    <t xml:space="preserve">RECUPERACIONES DE ACTIVOS FINANCIEROS                                                               </t>
  </si>
  <si>
    <t xml:space="preserve">560405    </t>
  </si>
  <si>
    <t xml:space="preserve">DE ACTIVOS CASTIGADOS                                                                               </t>
  </si>
  <si>
    <t xml:space="preserve">56040505  </t>
  </si>
  <si>
    <t xml:space="preserve">De Activos Castigados                                                                               </t>
  </si>
  <si>
    <t xml:space="preserve">560410    </t>
  </si>
  <si>
    <t xml:space="preserve">REVERSL6N DE PROVISIONES                                                                            </t>
  </si>
  <si>
    <t xml:space="preserve">56041005  </t>
  </si>
  <si>
    <t xml:space="preserve">Reversión De Provisiones                                                                            </t>
  </si>
  <si>
    <t xml:space="preserve">560415    </t>
  </si>
  <si>
    <t xml:space="preserve">DEVOLUCL6N DE IMPUESTOS Y MULTAS                                                                    </t>
  </si>
  <si>
    <t xml:space="preserve">560420    </t>
  </si>
  <si>
    <t xml:space="preserve">INTERESES Y COMISIONES DE EJERCICIOS ANTERIORES                                                     </t>
  </si>
  <si>
    <t xml:space="preserve">56042005  </t>
  </si>
  <si>
    <t xml:space="preserve">Intereses Y Comisiones De Ejercicios Ant                                                            </t>
  </si>
  <si>
    <t xml:space="preserve">5690      </t>
  </si>
  <si>
    <t xml:space="preserve">569005    </t>
  </si>
  <si>
    <t xml:space="preserve">56900505  </t>
  </si>
  <si>
    <t xml:space="preserve">Otros Ingresos(Money Gram)                                                                          </t>
  </si>
  <si>
    <t xml:space="preserve">56900520  </t>
  </si>
  <si>
    <t xml:space="preserve">Otros Ingresos(Emeloro)                                                                             </t>
  </si>
  <si>
    <t xml:space="preserve">56900525  </t>
  </si>
  <si>
    <t xml:space="preserve">Comisiones (Ria)                                                                                    </t>
  </si>
  <si>
    <t xml:space="preserve">56900530  </t>
  </si>
  <si>
    <t xml:space="preserve">Varios Otros Ingresos                                                                               </t>
  </si>
  <si>
    <t xml:space="preserve">56900531  </t>
  </si>
  <si>
    <t xml:space="preserve">Varios Otros Ingresos (Indemnizacion Seg                                                            </t>
  </si>
  <si>
    <t xml:space="preserve">56900535  </t>
  </si>
  <si>
    <t xml:space="preserve">Comisiones Pago  Agil                                                                               </t>
  </si>
  <si>
    <t xml:space="preserve">56900540  </t>
  </si>
  <si>
    <t xml:space="preserve">Otros(Bono Desarrollo Humano)                                                                       </t>
  </si>
  <si>
    <t xml:space="preserve">56900545  </t>
  </si>
  <si>
    <t xml:space="preserve">Otros (Inverisones                                                                                  </t>
  </si>
  <si>
    <t xml:space="preserve">56900550  </t>
  </si>
  <si>
    <t xml:space="preserve">Otros (Emapa-Sr)                                                                                    </t>
  </si>
  <si>
    <t xml:space="preserve">56900555  </t>
  </si>
  <si>
    <t xml:space="preserve">Otros(Financoop)                                                                                    </t>
  </si>
  <si>
    <t xml:space="preserve">56900580  </t>
  </si>
  <si>
    <t xml:space="preserve">Otros (Rtc)                                                                                         </t>
  </si>
  <si>
    <t xml:space="preserve">56900585  </t>
  </si>
  <si>
    <t xml:space="preserve">Otros(Notificaciones)                                                                               </t>
  </si>
  <si>
    <t xml:space="preserve">56900590  </t>
  </si>
  <si>
    <t xml:space="preserve">Comisiones (Puntomatico)                                                                            </t>
  </si>
  <si>
    <t xml:space="preserve">56900591  </t>
  </si>
  <si>
    <t xml:space="preserve">Comisiones Tarjetas de Credito                                                                      </t>
  </si>
  <si>
    <t xml:space="preserve">56900597  </t>
  </si>
  <si>
    <t xml:space="preserve">Comisiones Bce(Dinero Electronico)                                                                  </t>
  </si>
  <si>
    <t xml:space="preserve">59        </t>
  </si>
  <si>
    <t xml:space="preserve">PÉRDIDAS Y GANANCIAS                                                                                </t>
  </si>
  <si>
    <t xml:space="preserve">6         </t>
  </si>
  <si>
    <t xml:space="preserve">CUENTAS CONTINGENTES                                                                                </t>
  </si>
  <si>
    <t xml:space="preserve">61        </t>
  </si>
  <si>
    <t xml:space="preserve">DEUDORAS                                                                                            </t>
  </si>
  <si>
    <t xml:space="preserve">6190      </t>
  </si>
  <si>
    <t xml:space="preserve">OTRAS CUENTAS CONTINGENTES DEUDORAS                                                                 </t>
  </si>
  <si>
    <t xml:space="preserve">63        </t>
  </si>
  <si>
    <t xml:space="preserve">6301      </t>
  </si>
  <si>
    <t xml:space="preserve">Avales                                                                                              </t>
  </si>
  <si>
    <t xml:space="preserve">6302      </t>
  </si>
  <si>
    <t xml:space="preserve">Fianzas y garantías                                                                                 </t>
  </si>
  <si>
    <t xml:space="preserve">6303      </t>
  </si>
  <si>
    <t xml:space="preserve">Cartas de crédito                                                                                   </t>
  </si>
  <si>
    <t xml:space="preserve">6304      </t>
  </si>
  <si>
    <t xml:space="preserve">CREDITOS APROBADOS NO DESEMBOLSADOS                                                                 </t>
  </si>
  <si>
    <t xml:space="preserve">630410    </t>
  </si>
  <si>
    <t xml:space="preserve">Cartera de credito de consumo                                                                       </t>
  </si>
  <si>
    <t xml:space="preserve">6305      </t>
  </si>
  <si>
    <t xml:space="preserve">Compromisos futuros                                                                                 </t>
  </si>
  <si>
    <t xml:space="preserve">6390      </t>
  </si>
  <si>
    <t xml:space="preserve">Otras cuentas contingentes acreedoras                                                               </t>
  </si>
  <si>
    <t xml:space="preserve">64        </t>
  </si>
  <si>
    <t xml:space="preserve">ACREEDORAS                                                                                          </t>
  </si>
  <si>
    <t xml:space="preserve">6401      </t>
  </si>
  <si>
    <t xml:space="preserve">640105    </t>
  </si>
  <si>
    <t xml:space="preserve">AVALES COMUNES                                                                                      </t>
  </si>
  <si>
    <t xml:space="preserve">640110    </t>
  </si>
  <si>
    <t xml:space="preserve">AVALES CON GARANTLA DE INSLÍTUCIONES FINANCIERAS DEL EXTERIOR                                       </t>
  </si>
  <si>
    <t xml:space="preserve">6402      </t>
  </si>
  <si>
    <t xml:space="preserve">FIANZAS Y GARANTÍAS                                                                                 </t>
  </si>
  <si>
    <t xml:space="preserve">640205    </t>
  </si>
  <si>
    <t xml:space="preserve">GARANTÍAS ADUANERAS                                                                                 </t>
  </si>
  <si>
    <t xml:space="preserve">640210    </t>
  </si>
  <si>
    <t xml:space="preserve">GARANTLAS CORPORACI6N FINANCIERA NACIONAL                                                           </t>
  </si>
  <si>
    <t xml:space="preserve">640211    </t>
  </si>
  <si>
    <t xml:space="preserve">GARANTTAS CORPORACIÓN NACIONAL DE FINANZAS POPULARES Y SOLIDARLAS                                   </t>
  </si>
  <si>
    <t xml:space="preserve">640215    </t>
  </si>
  <si>
    <t xml:space="preserve">FIANZAS CON GARANTÍA DE INSTITUCIONES FINANCIERAS DEL EXTERIOR                                      </t>
  </si>
  <si>
    <t xml:space="preserve">640290    </t>
  </si>
  <si>
    <t xml:space="preserve">6403      </t>
  </si>
  <si>
    <t xml:space="preserve">640305    </t>
  </si>
  <si>
    <t xml:space="preserve">EMITIDAS POR LA INSTITUCIÓN                                                                         </t>
  </si>
  <si>
    <t xml:space="preserve">640310    </t>
  </si>
  <si>
    <t xml:space="preserve">EMITIDAS POR CUENTA DE LA INSTITUCIÓN                                                               </t>
  </si>
  <si>
    <t xml:space="preserve">640315    </t>
  </si>
  <si>
    <t xml:space="preserve">CONFIRMADAS                                                                                         </t>
  </si>
  <si>
    <t xml:space="preserve">6404      </t>
  </si>
  <si>
    <t xml:space="preserve">CRÉDITOS APROBADOS NO DESEMBOLSADOS                                                                 </t>
  </si>
  <si>
    <t xml:space="preserve">640405    </t>
  </si>
  <si>
    <t xml:space="preserve">640410    </t>
  </si>
  <si>
    <t xml:space="preserve">640415    </t>
  </si>
  <si>
    <t xml:space="preserve">CARTERA DE CRÉDITO INMOBILIARIO                                                                     </t>
  </si>
  <si>
    <t xml:space="preserve">640420    </t>
  </si>
  <si>
    <t xml:space="preserve">CARTERA DE MLCROCRÉDITO                                                                             </t>
  </si>
  <si>
    <t xml:space="preserve">640440    </t>
  </si>
  <si>
    <t xml:space="preserve">640445    </t>
  </si>
  <si>
    <t xml:space="preserve">CARTERA DE CRÉDITO EDUCATIVO                                                                        </t>
  </si>
  <si>
    <t xml:space="preserve">6405      </t>
  </si>
  <si>
    <t xml:space="preserve">COMPROMISOS FUTUROS                                                                                 </t>
  </si>
  <si>
    <t xml:space="preserve">640505    </t>
  </si>
  <si>
    <t xml:space="preserve">RIESGO ASUMIDO POR CARTERA VENDIDA                                                                  </t>
  </si>
  <si>
    <t xml:space="preserve">640510    </t>
  </si>
  <si>
    <t xml:space="preserve">RIESGO ASUMIDO EN CARTERA PERMUTADA                                                                 </t>
  </si>
  <si>
    <t xml:space="preserve">640590    </t>
  </si>
  <si>
    <t xml:space="preserve">OTROS COMPROMISOS                                                                                   </t>
  </si>
  <si>
    <t xml:space="preserve">7         </t>
  </si>
  <si>
    <t xml:space="preserve">CUENTAS DE ORDEN                                                                                    </t>
  </si>
  <si>
    <t xml:space="preserve">71        </t>
  </si>
  <si>
    <t xml:space="preserve">CUENTAS DE ORDEN DEUDORAS                                                                           </t>
  </si>
  <si>
    <t xml:space="preserve">7101      </t>
  </si>
  <si>
    <t xml:space="preserve">VALORES Y BIENES PROPIOS EN PODER DE TERCEROS                                                       </t>
  </si>
  <si>
    <t xml:space="preserve">710105    </t>
  </si>
  <si>
    <t xml:space="preserve">EN COBRANZA                                                                                         </t>
  </si>
  <si>
    <t xml:space="preserve">710110    </t>
  </si>
  <si>
    <t xml:space="preserve">EN CUSTODIA                                                                                         </t>
  </si>
  <si>
    <t xml:space="preserve">71011005  </t>
  </si>
  <si>
    <t xml:space="preserve">En Custodia                                                                                         </t>
  </si>
  <si>
    <t xml:space="preserve">710125    </t>
  </si>
  <si>
    <t xml:space="preserve">Cartera de crédito productivo                                                                       </t>
  </si>
  <si>
    <t xml:space="preserve">710190    </t>
  </si>
  <si>
    <t xml:space="preserve">7102      </t>
  </si>
  <si>
    <t xml:space="preserve">ACTIVOS PROPIOS EN PODER DE TERCEROS ENTREGADOS EN GARANTRA                                         </t>
  </si>
  <si>
    <t xml:space="preserve">710205    </t>
  </si>
  <si>
    <t xml:space="preserve">710210    </t>
  </si>
  <si>
    <t xml:space="preserve">INVERSIONES DISPONIBLES PARA LA VENTA                                                               </t>
  </si>
  <si>
    <t xml:space="preserve">710215    </t>
  </si>
  <si>
    <t xml:space="preserve">INVERSIONES MANTENIDAS HASTA EL VENCIMIENTO                                                         </t>
  </si>
  <si>
    <t xml:space="preserve">710220    </t>
  </si>
  <si>
    <t xml:space="preserve">INVERSIONES DE DISPONIBILIDAD  RESTRINGIDA                                                          </t>
  </si>
  <si>
    <t xml:space="preserve">710225    </t>
  </si>
  <si>
    <t xml:space="preserve">710230    </t>
  </si>
  <si>
    <t xml:space="preserve">710235    </t>
  </si>
  <si>
    <t xml:space="preserve">710240    </t>
  </si>
  <si>
    <t xml:space="preserve">CARTERA DE MICROCRÉDITO                                                                             </t>
  </si>
  <si>
    <t xml:space="preserve">710260    </t>
  </si>
  <si>
    <t xml:space="preserve">710261    </t>
  </si>
  <si>
    <t xml:space="preserve">710265    </t>
  </si>
  <si>
    <t xml:space="preserve">CARTERA DE CRÉDITOS REFINANCIADA                                                                    </t>
  </si>
  <si>
    <t xml:space="preserve">710270    </t>
  </si>
  <si>
    <t xml:space="preserve">CARTERA DE CRÉDITOS REESTRUCTURADA                                                                  </t>
  </si>
  <si>
    <t xml:space="preserve">710275    </t>
  </si>
  <si>
    <t xml:space="preserve">BIENES MUEBLES                                                                                      </t>
  </si>
  <si>
    <t xml:space="preserve">710280    </t>
  </si>
  <si>
    <t xml:space="preserve">BIENES INMUEBLES                                                                                    </t>
  </si>
  <si>
    <t xml:space="preserve">710290    </t>
  </si>
  <si>
    <t xml:space="preserve">71029005  </t>
  </si>
  <si>
    <t xml:space="preserve">Inversion dada en garantìa Fideicomiso                                                              </t>
  </si>
  <si>
    <t xml:space="preserve">7103      </t>
  </si>
  <si>
    <t xml:space="preserve">ACTIVOS CASTIGADOS                                                                                  </t>
  </si>
  <si>
    <t xml:space="preserve">710305    </t>
  </si>
  <si>
    <t xml:space="preserve">710310    </t>
  </si>
  <si>
    <t xml:space="preserve">71031005  </t>
  </si>
  <si>
    <t xml:space="preserve">Cartera De Créditos                                                                                 </t>
  </si>
  <si>
    <t xml:space="preserve">710315    </t>
  </si>
  <si>
    <t xml:space="preserve">710320    </t>
  </si>
  <si>
    <t xml:space="preserve">71032005  </t>
  </si>
  <si>
    <t xml:space="preserve">710325    </t>
  </si>
  <si>
    <t>BIENES REALIZABLES, ADJUDICADOS  POR PAGO, DE ARRENDAMIENTO MERCANTIL Y NO UTILIZADOS POR LA INSTITU</t>
  </si>
  <si>
    <t xml:space="preserve">710330    </t>
  </si>
  <si>
    <t xml:space="preserve">7104      </t>
  </si>
  <si>
    <t xml:space="preserve">LINEAS DE CRÉDITO NO UTILIZADAS                                                                     </t>
  </si>
  <si>
    <t xml:space="preserve">710405    </t>
  </si>
  <si>
    <t xml:space="preserve">DEL PAÍS                                                                                            </t>
  </si>
  <si>
    <t xml:space="preserve">710410    </t>
  </si>
  <si>
    <t xml:space="preserve">7105      </t>
  </si>
  <si>
    <t xml:space="preserve">OPERACIONES ACTIVAS CON EMPRESAS VINCULADAS                                                         </t>
  </si>
  <si>
    <t xml:space="preserve">710505    </t>
  </si>
  <si>
    <t xml:space="preserve">710510    </t>
  </si>
  <si>
    <t xml:space="preserve">71051005  </t>
  </si>
  <si>
    <t xml:space="preserve">710515    </t>
  </si>
  <si>
    <t xml:space="preserve">710520    </t>
  </si>
  <si>
    <t xml:space="preserve">710525    </t>
  </si>
  <si>
    <t xml:space="preserve">710530    </t>
  </si>
  <si>
    <t xml:space="preserve">710535    </t>
  </si>
  <si>
    <t xml:space="preserve">7106      </t>
  </si>
  <si>
    <t xml:space="preserve">OPERACIONES  ACTIVAS CON ENTIDADES DEL GRUPO FINANCIERO                                             </t>
  </si>
  <si>
    <t xml:space="preserve">710605    </t>
  </si>
  <si>
    <t xml:space="preserve">710610    </t>
  </si>
  <si>
    <t xml:space="preserve">710615    </t>
  </si>
  <si>
    <t xml:space="preserve">710620    </t>
  </si>
  <si>
    <t xml:space="preserve">710625    </t>
  </si>
  <si>
    <t xml:space="preserve">BIENES REALIZABLES, ADJUDICADOS  POR PAGO Y ARRENDAMIENTO  MERCANTIL                                </t>
  </si>
  <si>
    <t xml:space="preserve">710630    </t>
  </si>
  <si>
    <t xml:space="preserve">710635    </t>
  </si>
  <si>
    <t xml:space="preserve">7107      </t>
  </si>
  <si>
    <t xml:space="preserve">CARTERA DE CRÉDITOS Y OTROS ACTIVOS EN DEMANDA JUDICIAL                                             </t>
  </si>
  <si>
    <t xml:space="preserve">710705    </t>
  </si>
  <si>
    <t xml:space="preserve">71070505  </t>
  </si>
  <si>
    <t xml:space="preserve">Comercial                                                                                           </t>
  </si>
  <si>
    <t xml:space="preserve">710710    </t>
  </si>
  <si>
    <t xml:space="preserve">71071005  </t>
  </si>
  <si>
    <t xml:space="preserve">Consumo                                                                                             </t>
  </si>
  <si>
    <t xml:space="preserve">710715    </t>
  </si>
  <si>
    <t xml:space="preserve">71071505  </t>
  </si>
  <si>
    <t xml:space="preserve">Vivienda                                                                                            </t>
  </si>
  <si>
    <t xml:space="preserve">710720    </t>
  </si>
  <si>
    <t xml:space="preserve">71072005  </t>
  </si>
  <si>
    <t xml:space="preserve">Para La Microempresa                                                                                </t>
  </si>
  <si>
    <t xml:space="preserve">710740    </t>
  </si>
  <si>
    <t xml:space="preserve">710741    </t>
  </si>
  <si>
    <t xml:space="preserve">710745    </t>
  </si>
  <si>
    <t xml:space="preserve">710750    </t>
  </si>
  <si>
    <t xml:space="preserve">71075005  </t>
  </si>
  <si>
    <t xml:space="preserve">Cartera Reestructurada                                                                              </t>
  </si>
  <si>
    <t xml:space="preserve">710755    </t>
  </si>
  <si>
    <t xml:space="preserve">710760    </t>
  </si>
  <si>
    <t xml:space="preserve">710790    </t>
  </si>
  <si>
    <t xml:space="preserve">7108      </t>
  </si>
  <si>
    <t xml:space="preserve">CARTERA COMPRADA A ENTIDADES EN LIQIUDACION O ADQUIRIDA POR PROCESOS DE FUSION                      </t>
  </si>
  <si>
    <t xml:space="preserve">710805    </t>
  </si>
  <si>
    <t xml:space="preserve">Provision diferida cartera comprada a entidades en liquidacion o adquirida por procesos de fusion   </t>
  </si>
  <si>
    <t xml:space="preserve">710810    </t>
  </si>
  <si>
    <t xml:space="preserve">Saldo cartera comprada a entidades en liquidacion o adquirida por procesos de fusion                </t>
  </si>
  <si>
    <t xml:space="preserve">7109      </t>
  </si>
  <si>
    <t xml:space="preserve">INTERESES, COMISIONES E INGRESOS EN SUSPENSO                                                        </t>
  </si>
  <si>
    <t xml:space="preserve">710905    </t>
  </si>
  <si>
    <t xml:space="preserve">71090505  </t>
  </si>
  <si>
    <t xml:space="preserve">Cartera De Créditos Comercial                                                                       </t>
  </si>
  <si>
    <t xml:space="preserve">71090510  </t>
  </si>
  <si>
    <t xml:space="preserve">Cartera De Credito Comercialcfn                                                                     </t>
  </si>
  <si>
    <t xml:space="preserve">710910    </t>
  </si>
  <si>
    <t xml:space="preserve">71091005  </t>
  </si>
  <si>
    <t xml:space="preserve">Cartera De Créditos De Consumo                                                                      </t>
  </si>
  <si>
    <t xml:space="preserve">710915    </t>
  </si>
  <si>
    <t xml:space="preserve">71091505  </t>
  </si>
  <si>
    <t xml:space="preserve">Cartera De Créditos De Vivienda                                                                     </t>
  </si>
  <si>
    <t xml:space="preserve">71091515  </t>
  </si>
  <si>
    <t xml:space="preserve">Cartera De Credito Vivienda Cfn                                                                     </t>
  </si>
  <si>
    <t xml:space="preserve">710920    </t>
  </si>
  <si>
    <t xml:space="preserve">71092005  </t>
  </si>
  <si>
    <t xml:space="preserve">Cartera De Créditos Para La Microempresa                                                            </t>
  </si>
  <si>
    <t xml:space="preserve">71092015  </t>
  </si>
  <si>
    <t xml:space="preserve">Cartera Crédito Microemp.(Cartera Normal                                                            </t>
  </si>
  <si>
    <t xml:space="preserve">71092020  </t>
  </si>
  <si>
    <t xml:space="preserve">Cartera De Creditos Para La Microempresa                                                            </t>
  </si>
  <si>
    <t xml:space="preserve">710940    </t>
  </si>
  <si>
    <t xml:space="preserve">710941    </t>
  </si>
  <si>
    <t xml:space="preserve">710945    </t>
  </si>
  <si>
    <t xml:space="preserve">710950    </t>
  </si>
  <si>
    <t xml:space="preserve">71095005  </t>
  </si>
  <si>
    <t xml:space="preserve">Cartera De Creditos Restructurada                                                                   </t>
  </si>
  <si>
    <t xml:space="preserve">710990    </t>
  </si>
  <si>
    <t xml:space="preserve">71099005  </t>
  </si>
  <si>
    <t xml:space="preserve">Intereses Diferidos TC                                                                              </t>
  </si>
  <si>
    <t xml:space="preserve">71099010  </t>
  </si>
  <si>
    <t xml:space="preserve">Intereses Mora TC                                                                                   </t>
  </si>
  <si>
    <t xml:space="preserve">7111      </t>
  </si>
  <si>
    <t xml:space="preserve">ACTIVOS ADQUIRIDOS POR PROCESOS DE FUSION                                                           </t>
  </si>
  <si>
    <t xml:space="preserve">711105    </t>
  </si>
  <si>
    <t xml:space="preserve">Inversiones                                                                                         </t>
  </si>
  <si>
    <t xml:space="preserve">711110    </t>
  </si>
  <si>
    <t xml:space="preserve">Cuentas por cobrar sujetas a provision                                                              </t>
  </si>
  <si>
    <t xml:space="preserve">711115    </t>
  </si>
  <si>
    <t xml:space="preserve">Otros activos sujetos a provision                                                                   </t>
  </si>
  <si>
    <t xml:space="preserve">711120    </t>
  </si>
  <si>
    <t xml:space="preserve">Provision diferida                                                                                  </t>
  </si>
  <si>
    <t xml:space="preserve">7117      </t>
  </si>
  <si>
    <t xml:space="preserve">CARTERA ENTREGADA PARA PROCESOS DE TITULARIZACIÓN                                                   </t>
  </si>
  <si>
    <t xml:space="preserve">711710    </t>
  </si>
  <si>
    <t xml:space="preserve">711720    </t>
  </si>
  <si>
    <t xml:space="preserve">711730    </t>
  </si>
  <si>
    <t xml:space="preserve">711735    </t>
  </si>
  <si>
    <t xml:space="preserve">CARTERA DE CRÉDITOS INMOBILIARIO                                                                    </t>
  </si>
  <si>
    <t xml:space="preserve">711740    </t>
  </si>
  <si>
    <t xml:space="preserve">CARTERA DE MICROCRÉDITOS                                                                            </t>
  </si>
  <si>
    <t xml:space="preserve">711745    </t>
  </si>
  <si>
    <t xml:space="preserve">CARTERA DE CRÉDITOS EDUCATIVO                                                                       </t>
  </si>
  <si>
    <t xml:space="preserve">7190      </t>
  </si>
  <si>
    <t xml:space="preserve">OTRAS CUENTAS DE ORDEN DEUDORAS                                                                     </t>
  </si>
  <si>
    <t xml:space="preserve">719005    </t>
  </si>
  <si>
    <t xml:space="preserve">COBERTURA DE SEGUROS                                                                                </t>
  </si>
  <si>
    <t xml:space="preserve">71900510  </t>
  </si>
  <si>
    <t xml:space="preserve">Cobertur.Seguros(Fidelidad)                                                                         </t>
  </si>
  <si>
    <t xml:space="preserve">71900515  </t>
  </si>
  <si>
    <t xml:space="preserve">Cobertur.Seguros(Equipo Electrónico)                                                                </t>
  </si>
  <si>
    <t xml:space="preserve">71900520  </t>
  </si>
  <si>
    <t xml:space="preserve">Cobertur.Seguros(Transp.De Valores)                                                                 </t>
  </si>
  <si>
    <t xml:space="preserve">71900525  </t>
  </si>
  <si>
    <t xml:space="preserve">Cobertur.Seguros(Incendio)                                                                          </t>
  </si>
  <si>
    <t xml:space="preserve">71900530  </t>
  </si>
  <si>
    <t xml:space="preserve">Cobertur.Seguros(Robo Y/O Asalto)                                                                   </t>
  </si>
  <si>
    <t xml:space="preserve">71900535  </t>
  </si>
  <si>
    <t xml:space="preserve">Cobertur.Seguros(Vehículos)                                                                         </t>
  </si>
  <si>
    <t xml:space="preserve">71900540  </t>
  </si>
  <si>
    <t xml:space="preserve">Cobertur.Seguros(Rotura De Maquinaria)                                                              </t>
  </si>
  <si>
    <t xml:space="preserve">71900545  </t>
  </si>
  <si>
    <t xml:space="preserve">Cobertur.Seguros(Respons. Civil)                                                                    </t>
  </si>
  <si>
    <t xml:space="preserve">71900555  </t>
  </si>
  <si>
    <t xml:space="preserve">Cobertur.Seguros(Cibernetico)                                                                       </t>
  </si>
  <si>
    <t xml:space="preserve">719010    </t>
  </si>
  <si>
    <t xml:space="preserve">MULTAS E IMPUESTOS EN RECLAMO                                                                       </t>
  </si>
  <si>
    <t xml:space="preserve">719015    </t>
  </si>
  <si>
    <t xml:space="preserve">TLTULOS POR EMITIR                                                                                  </t>
  </si>
  <si>
    <t xml:space="preserve">719020    </t>
  </si>
  <si>
    <t xml:space="preserve">TLTULOS EMITIDOS NO VENDIDOS                                                                        </t>
  </si>
  <si>
    <t xml:space="preserve">719025    </t>
  </si>
  <si>
    <t xml:space="preserve">TFTULOS PROPIA EMISIÓN RECOMPRADOS                                                                  </t>
  </si>
  <si>
    <t xml:space="preserve">719035    </t>
  </si>
  <si>
    <t xml:space="preserve">TLTULOS  Y CUPONES  POR INCINERAR                                                                   </t>
  </si>
  <si>
    <t xml:space="preserve">719050    </t>
  </si>
  <si>
    <t xml:space="preserve">PRIMA EN COMPRA DE CARTERA                                                                          </t>
  </si>
  <si>
    <t xml:space="preserve">719090    </t>
  </si>
  <si>
    <t xml:space="preserve">OTRAS CUENTAS  DE ORDEN                                                                             </t>
  </si>
  <si>
    <t xml:space="preserve">72        </t>
  </si>
  <si>
    <t xml:space="preserve">DEUDORAS POR EL CONTRARIO                                                                           </t>
  </si>
  <si>
    <t xml:space="preserve">7201      </t>
  </si>
  <si>
    <t xml:space="preserve">720110    </t>
  </si>
  <si>
    <t xml:space="preserve">72011005  </t>
  </si>
  <si>
    <t xml:space="preserve">7203      </t>
  </si>
  <si>
    <t xml:space="preserve">ACTIVOS  CASTIGADOS                                                                                 </t>
  </si>
  <si>
    <t xml:space="preserve">720310    </t>
  </si>
  <si>
    <t xml:space="preserve">72031005  </t>
  </si>
  <si>
    <t xml:space="preserve">720320    </t>
  </si>
  <si>
    <t xml:space="preserve">72032005  </t>
  </si>
  <si>
    <t xml:space="preserve">7204      </t>
  </si>
  <si>
    <t xml:space="preserve">Líneas de crédito no utilizadas                                                                     </t>
  </si>
  <si>
    <t xml:space="preserve">7205      </t>
  </si>
  <si>
    <t xml:space="preserve">720510    </t>
  </si>
  <si>
    <t xml:space="preserve">72051005  </t>
  </si>
  <si>
    <t xml:space="preserve">7207      </t>
  </si>
  <si>
    <t xml:space="preserve">720705    </t>
  </si>
  <si>
    <t xml:space="preserve">COMERCIAL PRIORITARIO                                                                               </t>
  </si>
  <si>
    <t xml:space="preserve">72070505  </t>
  </si>
  <si>
    <t xml:space="preserve">720710    </t>
  </si>
  <si>
    <t xml:space="preserve">CONSUMO PRIORITARIO                                                                                 </t>
  </si>
  <si>
    <t xml:space="preserve">72071005  </t>
  </si>
  <si>
    <t xml:space="preserve">720715    </t>
  </si>
  <si>
    <t xml:space="preserve">INMOBILIARIO                                                                                        </t>
  </si>
  <si>
    <t xml:space="preserve">72071505  </t>
  </si>
  <si>
    <t xml:space="preserve">720720    </t>
  </si>
  <si>
    <t xml:space="preserve">PARA LA MICROEMPRESA                                                                                </t>
  </si>
  <si>
    <t xml:space="preserve">72072005  </t>
  </si>
  <si>
    <t xml:space="preserve">720750    </t>
  </si>
  <si>
    <t xml:space="preserve">REESTRUCTURADA                                                                                      </t>
  </si>
  <si>
    <t xml:space="preserve">72075005  </t>
  </si>
  <si>
    <t xml:space="preserve">7208      </t>
  </si>
  <si>
    <t xml:space="preserve">CARTERA COMPRADA A ENTIDADES EN LIQUIDACIÓN O ADQUIRIDA POR PROCESOS DE FUSION                      </t>
  </si>
  <si>
    <t xml:space="preserve">7209      </t>
  </si>
  <si>
    <t xml:space="preserve">INTERESES EN SUSPENSO                                                                               </t>
  </si>
  <si>
    <t xml:space="preserve">720905    </t>
  </si>
  <si>
    <t xml:space="preserve">CARTERA DE CRÉDITOS COMERCIAL PRIORITARI                                                            </t>
  </si>
  <si>
    <t xml:space="preserve">72090505  </t>
  </si>
  <si>
    <t xml:space="preserve">72090510  </t>
  </si>
  <si>
    <t xml:space="preserve">720910    </t>
  </si>
  <si>
    <t xml:space="preserve">CARTERA DE CRÉDITOS DE CONSUMO PRIORITAR                                                            </t>
  </si>
  <si>
    <t xml:space="preserve">72091005  </t>
  </si>
  <si>
    <t xml:space="preserve">720915    </t>
  </si>
  <si>
    <t xml:space="preserve">CARTERA DE CRÉDITO INMBILIARIO                                                                      </t>
  </si>
  <si>
    <t xml:space="preserve">72091505  </t>
  </si>
  <si>
    <t xml:space="preserve">72091515  </t>
  </si>
  <si>
    <t xml:space="preserve">720920    </t>
  </si>
  <si>
    <t xml:space="preserve">CARTERA DE CRÉDITOS PARA LA MICROEMPRESA                                                            </t>
  </si>
  <si>
    <t xml:space="preserve">72092005  </t>
  </si>
  <si>
    <t xml:space="preserve">72092015  </t>
  </si>
  <si>
    <t xml:space="preserve">720925    </t>
  </si>
  <si>
    <t xml:space="preserve">CARTERA DE CRÉDITOS PRODUCTIVO CORPORATIVO                                                          </t>
  </si>
  <si>
    <t xml:space="preserve">720941    </t>
  </si>
  <si>
    <t xml:space="preserve">720945    </t>
  </si>
  <si>
    <t xml:space="preserve">CARTERA DE CREDITOS REFINANCIADA                                                                    </t>
  </si>
  <si>
    <t xml:space="preserve">720950    </t>
  </si>
  <si>
    <t xml:space="preserve">CARTERA DE CREDITOS RESTRUCTURADA                                                                   </t>
  </si>
  <si>
    <t xml:space="preserve">72095005  </t>
  </si>
  <si>
    <t xml:space="preserve">720990    </t>
  </si>
  <si>
    <t xml:space="preserve">72099005  </t>
  </si>
  <si>
    <t xml:space="preserve">72099010  </t>
  </si>
  <si>
    <t xml:space="preserve">7211      </t>
  </si>
  <si>
    <t xml:space="preserve">Activos adquiridos por procesos de fusión                                                           </t>
  </si>
  <si>
    <t xml:space="preserve">7217      </t>
  </si>
  <si>
    <t xml:space="preserve">Cartera entregada para procesos de titularización                                                   </t>
  </si>
  <si>
    <t xml:space="preserve">7290      </t>
  </si>
  <si>
    <t xml:space="preserve">729005    </t>
  </si>
  <si>
    <t xml:space="preserve">72900510  </t>
  </si>
  <si>
    <t xml:space="preserve">72900515  </t>
  </si>
  <si>
    <t xml:space="preserve">72900520  </t>
  </si>
  <si>
    <t xml:space="preserve">Cobertur.Seguros(Transporte De Valores)                                                             </t>
  </si>
  <si>
    <t xml:space="preserve">72900525  </t>
  </si>
  <si>
    <t xml:space="preserve">72900530  </t>
  </si>
  <si>
    <t xml:space="preserve">72900535  </t>
  </si>
  <si>
    <t xml:space="preserve">Cobert. Seguros(Vehículo)                                                                           </t>
  </si>
  <si>
    <t xml:space="preserve">72900540  </t>
  </si>
  <si>
    <t xml:space="preserve">Cobertr.Seguros(Rotura De Maquinaria)                                                               </t>
  </si>
  <si>
    <t xml:space="preserve">72900545  </t>
  </si>
  <si>
    <t xml:space="preserve">72900555  </t>
  </si>
  <si>
    <t xml:space="preserve">72900560  </t>
  </si>
  <si>
    <t xml:space="preserve">73        </t>
  </si>
  <si>
    <t xml:space="preserve">ACREEDORAS POR EL CONTRARIO                                                                         </t>
  </si>
  <si>
    <t xml:space="preserve">7301      </t>
  </si>
  <si>
    <t xml:space="preserve">VALORES Y BIENES RECIBIDOS DE TERCEROS                                                              </t>
  </si>
  <si>
    <t xml:space="preserve">730110    </t>
  </si>
  <si>
    <t xml:space="preserve">73011005  </t>
  </si>
  <si>
    <t xml:space="preserve">Valores Y Bienes Recibidos Garantia                                                                 </t>
  </si>
  <si>
    <t xml:space="preserve">73011015  </t>
  </si>
  <si>
    <t xml:space="preserve">Valores Y Bienes Recib. Terceros(Cfn                                                                </t>
  </si>
  <si>
    <t xml:space="preserve">73011020  </t>
  </si>
  <si>
    <t xml:space="preserve">Valores Y Bienes Recib. Terceros(Cop                                                                </t>
  </si>
  <si>
    <t xml:space="preserve">73011030  </t>
  </si>
  <si>
    <t xml:space="preserve">Valores Y Bienes Recib. Terceros(Hip.Con                                                            </t>
  </si>
  <si>
    <t xml:space="preserve">73011035  </t>
  </si>
  <si>
    <t xml:space="preserve">Valores Y Bienes Recib. Terceros(Cons Pl                                                            </t>
  </si>
  <si>
    <t xml:space="preserve">730120    </t>
  </si>
  <si>
    <t xml:space="preserve">BIENES INMUEBLES EN GARANTÍA                                                                        </t>
  </si>
  <si>
    <t xml:space="preserve">73012005  </t>
  </si>
  <si>
    <t xml:space="preserve">Bienes Inmuebles En Garantía(Hipotecas)                                                             </t>
  </si>
  <si>
    <t xml:space="preserve">7302      </t>
  </si>
  <si>
    <t xml:space="preserve">OPERACIONES PASIVAS CON VINCULADOS                                                                  </t>
  </si>
  <si>
    <t xml:space="preserve">730205    </t>
  </si>
  <si>
    <t xml:space="preserve">OPERACIONES PASIVAS VINCULADAS                                                                      </t>
  </si>
  <si>
    <t xml:space="preserve">73020505  </t>
  </si>
  <si>
    <t xml:space="preserve">Operaciones Pasivas Vinculadas                                                                      </t>
  </si>
  <si>
    <t xml:space="preserve">7303      </t>
  </si>
  <si>
    <t xml:space="preserve">OPERACIONES PASIVAS CON EMPRESAS SUBSIDIARIAS Y AFILIADAS                                           </t>
  </si>
  <si>
    <t xml:space="preserve">7304      </t>
  </si>
  <si>
    <t xml:space="preserve">DEPOSITOS Y OTRAS CAPTACIONES NO CUBIERTAS POR EL FONDO DE SEGURO DE DEPOSITOS                      </t>
  </si>
  <si>
    <t xml:space="preserve">7305      </t>
  </si>
  <si>
    <t xml:space="preserve">DECUENTOS EN COMPRA DE CARTERA                                                                      </t>
  </si>
  <si>
    <t xml:space="preserve">7306      </t>
  </si>
  <si>
    <t xml:space="preserve">Deficiencia de provisiones                                                                          </t>
  </si>
  <si>
    <t xml:space="preserve">7307      </t>
  </si>
  <si>
    <t xml:space="preserve">DEPÓSLTOS DE ENTIDADES DEL SECTOR PÚBLICO                                                           </t>
  </si>
  <si>
    <t xml:space="preserve">730710    </t>
  </si>
  <si>
    <t xml:space="preserve">DEPOSITOS DE AHORROS DEL SECTOR PUBLICO                                                             </t>
  </si>
  <si>
    <t xml:space="preserve">730715    </t>
  </si>
  <si>
    <t xml:space="preserve">OTROS DEPOSITOS SECTOR PUBLICO                                                                      </t>
  </si>
  <si>
    <t xml:space="preserve">7311      </t>
  </si>
  <si>
    <t xml:space="preserve">Pasivos adquiridos                                                                                  </t>
  </si>
  <si>
    <t xml:space="preserve">7314      </t>
  </si>
  <si>
    <t xml:space="preserve">PROVISIONES CONSTITUIDAS                                                                            </t>
  </si>
  <si>
    <t xml:space="preserve">731401    </t>
  </si>
  <si>
    <t xml:space="preserve">PROVISIÓN CARTERA REFINANCIADA COMERCIAL PRIORITARIO                                                </t>
  </si>
  <si>
    <t xml:space="preserve">731402    </t>
  </si>
  <si>
    <t xml:space="preserve">PROVISIÓN CARTERA REFINANCIADA CONSUMO PRIORITARIO                                                  </t>
  </si>
  <si>
    <t xml:space="preserve">731403    </t>
  </si>
  <si>
    <t xml:space="preserve">PROVISIÓN CARTERA REFINANCIADA INMOBILIARIO                                                         </t>
  </si>
  <si>
    <t xml:space="preserve">731404    </t>
  </si>
  <si>
    <t xml:space="preserve">PROVISIÓN CARTERA REFINANCIADA MICROCREDITO                                                         </t>
  </si>
  <si>
    <t xml:space="preserve">731405    </t>
  </si>
  <si>
    <t xml:space="preserve">PROVISIÓN CARTERA REFINANCIADA PRODUCTIVO                                                           </t>
  </si>
  <si>
    <t xml:space="preserve">731406    </t>
  </si>
  <si>
    <t xml:space="preserve">PROVISIÓN CARTERA REFINANCIADA COMERCIAL ORDINARIO                                                  </t>
  </si>
  <si>
    <t xml:space="preserve">731409    </t>
  </si>
  <si>
    <t xml:space="preserve">PROVISIÓN CARTERA REESTRUCTURADA COMERCIAL PRIORITARÍO                                              </t>
  </si>
  <si>
    <t xml:space="preserve">731410    </t>
  </si>
  <si>
    <t xml:space="preserve">PROVISIÓN CARTERA REESTRUCTURADA CONSUMO PRIORITARIO                                                </t>
  </si>
  <si>
    <t xml:space="preserve">731411    </t>
  </si>
  <si>
    <t xml:space="preserve">PROVISIÓN CARTERA REESTRUCTURADA INMOBILIARIA                                                       </t>
  </si>
  <si>
    <t xml:space="preserve">731412    </t>
  </si>
  <si>
    <t xml:space="preserve">PROVISIÓN CARTERA REESTRUCTURADA MICROCRÉDITO                                                       </t>
  </si>
  <si>
    <t xml:space="preserve">731413    </t>
  </si>
  <si>
    <t xml:space="preserve">PROVISIÓN CARTERA RESTRUCTURADA PRODUCTIVO                                                          </t>
  </si>
  <si>
    <t xml:space="preserve">731414    </t>
  </si>
  <si>
    <t xml:space="preserve">PROVISIÓN CARTERA RESTRUCTURADA COMERCIAL ORDINARIO                                                 </t>
  </si>
  <si>
    <t xml:space="preserve">731421    </t>
  </si>
  <si>
    <t xml:space="preserve">PROVIS GENÈRICA VOLUNTARIA CARTERA CONSU                                                            </t>
  </si>
  <si>
    <t xml:space="preserve">73142105  </t>
  </si>
  <si>
    <t xml:space="preserve">Provis Genèrica Voluntaria Cartera Consu                                                            </t>
  </si>
  <si>
    <t xml:space="preserve">731423    </t>
  </si>
  <si>
    <t xml:space="preserve">PROVIS GENÈRICA VOLUNTARIA CARTERA MICRO                                                            </t>
  </si>
  <si>
    <t xml:space="preserve">73142305  </t>
  </si>
  <si>
    <t xml:space="preserve">Provis Genèrica Voluntaria Cartera Micro                                                            </t>
  </si>
  <si>
    <t xml:space="preserve">731430    </t>
  </si>
  <si>
    <t xml:space="preserve">PROVISIÓN CARTERA REFINANCIADA CONSUMO ORDINARIO                                                    </t>
  </si>
  <si>
    <t xml:space="preserve">731431    </t>
  </si>
  <si>
    <t xml:space="preserve">PROVISIÓN CARTERA REFINANCIADA VIVIENDA DE INTERES PUBLICO                                          </t>
  </si>
  <si>
    <t xml:space="preserve">731432    </t>
  </si>
  <si>
    <t xml:space="preserve">PROVISIÓN CARTERA REFINANCIADA EDUCATIVO                                                            </t>
  </si>
  <si>
    <t xml:space="preserve">731434    </t>
  </si>
  <si>
    <t xml:space="preserve">PROVISIÓN CARTERA RESTRUCTURADA CONSUMO ORDINARIO                                                   </t>
  </si>
  <si>
    <t xml:space="preserve">731435    </t>
  </si>
  <si>
    <t xml:space="preserve">PROVISIÓN CARTERA RESTRUCTURADA VIVIENDA DE INTERES PUBLICO                                         </t>
  </si>
  <si>
    <t xml:space="preserve">7315      </t>
  </si>
  <si>
    <t xml:space="preserve">Depósitos o captaciones constituidos como garantía de préstamos                                     </t>
  </si>
  <si>
    <t xml:space="preserve">7317      </t>
  </si>
  <si>
    <t xml:space="preserve">Operaciones de financiamiento afianzadas                                                            </t>
  </si>
  <si>
    <t xml:space="preserve">7390      </t>
  </si>
  <si>
    <t xml:space="preserve">Otras cuentas de orden acreedores                                                                   </t>
  </si>
  <si>
    <t xml:space="preserve">74        </t>
  </si>
  <si>
    <t xml:space="preserve">CUENTAS DE ORDEN ACREEDORAS                                                                         </t>
  </si>
  <si>
    <t xml:space="preserve">7401      </t>
  </si>
  <si>
    <t xml:space="preserve">740105    </t>
  </si>
  <si>
    <t xml:space="preserve">740110    </t>
  </si>
  <si>
    <t xml:space="preserve">DOCUMENTOS EN GARANTÍA                                                                              </t>
  </si>
  <si>
    <t xml:space="preserve">74011005  </t>
  </si>
  <si>
    <t xml:space="preserve">74011015  </t>
  </si>
  <si>
    <t xml:space="preserve">Documentos En Garantia (Cfn)                                                                        </t>
  </si>
  <si>
    <t xml:space="preserve">74011020  </t>
  </si>
  <si>
    <t xml:space="preserve">74011030  </t>
  </si>
  <si>
    <t xml:space="preserve">74011035  </t>
  </si>
  <si>
    <t xml:space="preserve">740115    </t>
  </si>
  <si>
    <t xml:space="preserve">VALORES FIDUCIARIOS EN GARANTLA                                                                     </t>
  </si>
  <si>
    <t xml:space="preserve">740120    </t>
  </si>
  <si>
    <t xml:space="preserve">74012005  </t>
  </si>
  <si>
    <t xml:space="preserve">Bienes Inmuebles En Garantía                                                                        </t>
  </si>
  <si>
    <t xml:space="preserve">740125    </t>
  </si>
  <si>
    <t xml:space="preserve">OTROS BIENES EN GARANLFA                                                                            </t>
  </si>
  <si>
    <t xml:space="preserve">740130    </t>
  </si>
  <si>
    <t xml:space="preserve">740135    </t>
  </si>
  <si>
    <t xml:space="preserve">EN ADMINISTRACIÓN                                                                                   </t>
  </si>
  <si>
    <t xml:space="preserve">740140    </t>
  </si>
  <si>
    <t xml:space="preserve">ENCOMODATO                                                                                          </t>
  </si>
  <si>
    <t xml:space="preserve">740150    </t>
  </si>
  <si>
    <t xml:space="preserve">CARTERA DE CRÉDITO PRODUCTIVO EN ADMINISTRACIÓN                                                     </t>
  </si>
  <si>
    <t xml:space="preserve">740160    </t>
  </si>
  <si>
    <t xml:space="preserve">CARTERA DE CRÉDITO DE CONSUMO EN ADMINISTRACIÓN                                                     </t>
  </si>
  <si>
    <t xml:space="preserve">740170    </t>
  </si>
  <si>
    <t xml:space="preserve">CARTERA DE CRÉDITO DE VIVIENDA DE INTERÉS SOCIAL Y PÚBLICOEN ADMINISTRACIÓN                         </t>
  </si>
  <si>
    <t xml:space="preserve">740175    </t>
  </si>
  <si>
    <t xml:space="preserve">CARTERA DE CRÉDITO INMOBILIARIO  EN ADMINISTRACIÓN                                                  </t>
  </si>
  <si>
    <t xml:space="preserve">740180    </t>
  </si>
  <si>
    <t xml:space="preserve">CARTERA DE MICROCRÉDITO EN ADMINISTRACIÓN                                                           </t>
  </si>
  <si>
    <t xml:space="preserve">740185    </t>
  </si>
  <si>
    <t xml:space="preserve">CARTERA DE CRÉDITO EDUCATIVO EN ADMINISTRACIÓN                                                      </t>
  </si>
  <si>
    <t xml:space="preserve">7402      </t>
  </si>
  <si>
    <t xml:space="preserve">OPERACIONES  PASIVAS CON EMPRESAS VINCULADAS                                                        </t>
  </si>
  <si>
    <t xml:space="preserve">740205    </t>
  </si>
  <si>
    <t xml:space="preserve">OBLIGACIONES CON EL PÚBLICO                                                                         </t>
  </si>
  <si>
    <t xml:space="preserve">74020505  </t>
  </si>
  <si>
    <t xml:space="preserve">740215    </t>
  </si>
  <si>
    <t xml:space="preserve">OBLIGACIONES  INMEDIATAS                                                                            </t>
  </si>
  <si>
    <t xml:space="preserve">740225    </t>
  </si>
  <si>
    <t xml:space="preserve">740230    </t>
  </si>
  <si>
    <t xml:space="preserve">740235    </t>
  </si>
  <si>
    <t xml:space="preserve">740245    </t>
  </si>
  <si>
    <t xml:space="preserve">OTROS PASÍVOS                                                                                       </t>
  </si>
  <si>
    <t xml:space="preserve">740250    </t>
  </si>
  <si>
    <t xml:space="preserve">7403      </t>
  </si>
  <si>
    <t xml:space="preserve">OPERACIONES  PASIVAS CON EMPRESAS SUBSIDIARIAS Y AFILIADAS                                          </t>
  </si>
  <si>
    <t xml:space="preserve">740305    </t>
  </si>
  <si>
    <t xml:space="preserve">740315    </t>
  </si>
  <si>
    <t xml:space="preserve">740325    </t>
  </si>
  <si>
    <t xml:space="preserve">740330    </t>
  </si>
  <si>
    <t xml:space="preserve">740335    </t>
  </si>
  <si>
    <t xml:space="preserve">740345    </t>
  </si>
  <si>
    <t xml:space="preserve">740350    </t>
  </si>
  <si>
    <t xml:space="preserve">7404      </t>
  </si>
  <si>
    <t xml:space="preserve">DEPÓSITOS  Y OTRAS CAPTACIONES  NO CUBIERTAS  POR EL FONDO DE SEGURO DE DEPOSITO                    </t>
  </si>
  <si>
    <t xml:space="preserve">740405    </t>
  </si>
  <si>
    <t xml:space="preserve">740410    </t>
  </si>
  <si>
    <t xml:space="preserve">7405      </t>
  </si>
  <si>
    <t xml:space="preserve">740505    </t>
  </si>
  <si>
    <t xml:space="preserve">Descuentos en compra de cartera a entidades en liquidacion                                          </t>
  </si>
  <si>
    <t xml:space="preserve">740510    </t>
  </si>
  <si>
    <t xml:space="preserve">Descuentos en compra de cartera a entidades activas                                                 </t>
  </si>
  <si>
    <t xml:space="preserve">7406      </t>
  </si>
  <si>
    <t xml:space="preserve">DEFICIENCIA DE PROVISIONES                                                                          </t>
  </si>
  <si>
    <t xml:space="preserve">740605    </t>
  </si>
  <si>
    <t xml:space="preserve">740610    </t>
  </si>
  <si>
    <t xml:space="preserve">740620    </t>
  </si>
  <si>
    <t xml:space="preserve">740625    </t>
  </si>
  <si>
    <t xml:space="preserve">BIENES  ADJUDICADOS  POR PAGO Y ARRENDAMIENTO MERCANTIL                                             </t>
  </si>
  <si>
    <t xml:space="preserve">740630    </t>
  </si>
  <si>
    <t xml:space="preserve">740635    </t>
  </si>
  <si>
    <t xml:space="preserve">7407      </t>
  </si>
  <si>
    <t xml:space="preserve">DEPÓSITOS DE ENTIDADES DEL SECTOR PÚBLICO                                                           </t>
  </si>
  <si>
    <t xml:space="preserve">740705    </t>
  </si>
  <si>
    <t xml:space="preserve">DEPÓSITOS MONET.ARIOS                                                                               </t>
  </si>
  <si>
    <t xml:space="preserve">740710    </t>
  </si>
  <si>
    <t xml:space="preserve">740715    </t>
  </si>
  <si>
    <t xml:space="preserve">740720    </t>
  </si>
  <si>
    <t xml:space="preserve">OPERACIONES  DE REPORTO                                                                             </t>
  </si>
  <si>
    <t xml:space="preserve">740725    </t>
  </si>
  <si>
    <t xml:space="preserve">740730    </t>
  </si>
  <si>
    <t xml:space="preserve">7411      </t>
  </si>
  <si>
    <t xml:space="preserve">PASIVOS ADQUIRIDOS                                                                                  </t>
  </si>
  <si>
    <t xml:space="preserve">741105    </t>
  </si>
  <si>
    <t xml:space="preserve">741110    </t>
  </si>
  <si>
    <t xml:space="preserve">OPERACIONES DE REPORTO                                                                              </t>
  </si>
  <si>
    <t xml:space="preserve">741115    </t>
  </si>
  <si>
    <t xml:space="preserve">741120    </t>
  </si>
  <si>
    <t xml:space="preserve">741125    </t>
  </si>
  <si>
    <t xml:space="preserve">741130    </t>
  </si>
  <si>
    <t xml:space="preserve">741135    </t>
  </si>
  <si>
    <t xml:space="preserve">741140    </t>
  </si>
  <si>
    <t xml:space="preserve">7414      </t>
  </si>
  <si>
    <t xml:space="preserve">741401    </t>
  </si>
  <si>
    <t xml:space="preserve">PROVISIÓN CARTERA REFINANCIADA CRÉDITO PRODUCTIVO                                                   </t>
  </si>
  <si>
    <t xml:space="preserve">741402    </t>
  </si>
  <si>
    <t xml:space="preserve">PROVISIÓN CARTERAREFINANCIADA CONSUMO                                                               </t>
  </si>
  <si>
    <t xml:space="preserve">741403    </t>
  </si>
  <si>
    <t xml:space="preserve">PROVISIÓN CARTERA REFINANCIADA INMOBILIARIA                                                         </t>
  </si>
  <si>
    <t xml:space="preserve">741404    </t>
  </si>
  <si>
    <t xml:space="preserve">PROVISIÓN CARTERA REFINANCIADA MICROCRÉDITO                                                         </t>
  </si>
  <si>
    <t xml:space="preserve">741405    </t>
  </si>
  <si>
    <t xml:space="preserve">741406    </t>
  </si>
  <si>
    <t xml:space="preserve">741409    </t>
  </si>
  <si>
    <t xml:space="preserve">PROVISIÓN CARTERA REESTRUCTURADA CRÉDITO PRODUCTIVO                                                 </t>
  </si>
  <si>
    <t xml:space="preserve">741410    </t>
  </si>
  <si>
    <t xml:space="preserve">PROVISIÓN CARTERA REESTRUCTURADA CONSUMO                                                            </t>
  </si>
  <si>
    <t xml:space="preserve">741411    </t>
  </si>
  <si>
    <t xml:space="preserve">741412    </t>
  </si>
  <si>
    <t xml:space="preserve">741415    </t>
  </si>
  <si>
    <t xml:space="preserve">PROVISIÓN GENÉRICA POR TECNOLOGÍA CREDITICIA CARTERA DE CRÉDITO PRODUCTIVO                          </t>
  </si>
  <si>
    <t xml:space="preserve">741416    </t>
  </si>
  <si>
    <t xml:space="preserve">PROVISIÓN GENÉRICA POR TECNOLOGÍA CREDITICIA CARTERA DE CRÉDITO INMOBILIARIO                        </t>
  </si>
  <si>
    <t xml:space="preserve">741417    </t>
  </si>
  <si>
    <t xml:space="preserve">PROVISIÓN GENÉRICA POR TECNOLOGÍA CREDITICIA CARTERA DE CONSUMO                                     </t>
  </si>
  <si>
    <t xml:space="preserve">74141705  </t>
  </si>
  <si>
    <t xml:space="preserve">Prov Gen Por Tecn Cred Consumo Prioritar                                                            </t>
  </si>
  <si>
    <t xml:space="preserve">741418    </t>
  </si>
  <si>
    <t xml:space="preserve">PROVISIÓN GENÉRICA POR TECNOLOGLA CREDITICIA CARTERA DE MICROCRÉDITO                                </t>
  </si>
  <si>
    <t xml:space="preserve">74141805  </t>
  </si>
  <si>
    <t xml:space="preserve">Prov Gen Por Tecn Cred Cartera Microcred                                                            </t>
  </si>
  <si>
    <t xml:space="preserve">741419    </t>
  </si>
  <si>
    <t xml:space="preserve">PROVISIÓN GENÉRICA POR TECNOLOGFA CREDITICIA CARTERA DE CRÉDITO EDUCATIVO                           </t>
  </si>
  <si>
    <t xml:space="preserve">741420    </t>
  </si>
  <si>
    <t xml:space="preserve">PROVISIÓN GENÉRICA VOLUNTARIA CARTERA DE CRÉDITO PRODUCTIVO                                         </t>
  </si>
  <si>
    <t xml:space="preserve">741421    </t>
  </si>
  <si>
    <t xml:space="preserve">PROVISIÓN GENÉRICA VOLUNTARIA CARTERA CONSUMO                                                       </t>
  </si>
  <si>
    <t xml:space="preserve">741422    </t>
  </si>
  <si>
    <t xml:space="preserve">PROVISION GENERICA VOLUNTARIA CARTERA INMOBILIARIA                                                  </t>
  </si>
  <si>
    <t xml:space="preserve">741423    </t>
  </si>
  <si>
    <t xml:space="preserve">PROVISION GENERICA VOLUNTARIA CARTERA MICROCREDITO                                                  </t>
  </si>
  <si>
    <t xml:space="preserve">74142305  </t>
  </si>
  <si>
    <t xml:space="preserve">Provision generica voluntaria cartera microcredito                                                  </t>
  </si>
  <si>
    <t xml:space="preserve">741426    </t>
  </si>
  <si>
    <t xml:space="preserve">PROVISIÓN GENÉRICA POR TECNOLOGÍA CREDITICIA CARTERA DE VIVIENDA DE INTERÉS SOCIAL Y PÚBLICO        </t>
  </si>
  <si>
    <t xml:space="preserve">741428    </t>
  </si>
  <si>
    <t xml:space="preserve">PROVISION GENERICA VOLUNTARIA                                                                       </t>
  </si>
  <si>
    <t xml:space="preserve">741429    </t>
  </si>
  <si>
    <t xml:space="preserve">741431    </t>
  </si>
  <si>
    <t xml:space="preserve">PROVISIÓN CARTERA REFINANCIADA DE VIVIENDA DE INTERÉSSOCIAL Y PÚBLICO                               </t>
  </si>
  <si>
    <t xml:space="preserve">741432    </t>
  </si>
  <si>
    <t xml:space="preserve">PROVISION CARTERA REFINANCIADA EDUCATIVO                                                            </t>
  </si>
  <si>
    <t xml:space="preserve">741435    </t>
  </si>
  <si>
    <t xml:space="preserve">PROVISIÓN CARTERA REESTRUCTURADA DE VIVIENDA DE INTERÉS SOCIAL Y PÚBLICO                            </t>
  </si>
  <si>
    <t xml:space="preserve">741436    </t>
  </si>
  <si>
    <t xml:space="preserve">PROVISION CARTERA REESTRUCTURADA EDUCATIVO                                                          </t>
  </si>
  <si>
    <t xml:space="preserve">741440    </t>
  </si>
  <si>
    <t xml:space="preserve">PROVISIÓN GENÉRICA VOLUNTARIA CARTERA DE VIVIENDA DE INTERÉS SOCIAL Y PÚBLICO                       </t>
  </si>
  <si>
    <t xml:space="preserve">741441    </t>
  </si>
  <si>
    <t xml:space="preserve">PROVISION GENERICA VOLUNTARIA CARTERA DE CREDITO EDUCATIVO                                          </t>
  </si>
  <si>
    <t xml:space="preserve">7415      </t>
  </si>
  <si>
    <t xml:space="preserve">DEPOSITOS O CAPTAC. CONST.GARA                                                                      </t>
  </si>
  <si>
    <t xml:space="preserve">741505    </t>
  </si>
  <si>
    <t xml:space="preserve">741510    </t>
  </si>
  <si>
    <t xml:space="preserve">CARTERA DE CONSUMO                                                                                  </t>
  </si>
  <si>
    <t xml:space="preserve">741515    </t>
  </si>
  <si>
    <t xml:space="preserve">CARTERA DE VIVIENDA                                                                                 </t>
  </si>
  <si>
    <t xml:space="preserve">741520    </t>
  </si>
  <si>
    <t xml:space="preserve">CARTERA DE MICROEMPRESA                                                                             </t>
  </si>
  <si>
    <t xml:space="preserve">741540    </t>
  </si>
  <si>
    <t xml:space="preserve">741545    </t>
  </si>
  <si>
    <t xml:space="preserve">CARTERA DE CREDITO EDUCATIVO                                                                        </t>
  </si>
  <si>
    <t xml:space="preserve">7417      </t>
  </si>
  <si>
    <t xml:space="preserve">OPER DE FINANCIAMIENTO AFIANZA                                                                      </t>
  </si>
  <si>
    <t xml:space="preserve">741705    </t>
  </si>
  <si>
    <t xml:space="preserve">CREDITOS COMERCIALES                                                                                </t>
  </si>
  <si>
    <t xml:space="preserve">741710    </t>
  </si>
  <si>
    <t xml:space="preserve">MICROCREDITO                                                                                        </t>
  </si>
  <si>
    <t xml:space="preserve">741715    </t>
  </si>
  <si>
    <t xml:space="preserve">7490      </t>
  </si>
  <si>
    <t xml:space="preserve">OTRAS CUENTAS DE ORDEN ACREEDORAS                                                                   </t>
  </si>
  <si>
    <t xml:space="preserve">749010    </t>
  </si>
  <si>
    <t xml:space="preserve">CARTAS DE CRÉDITO AVISADAS                                                                          </t>
  </si>
  <si>
    <t xml:space="preserve">749020    </t>
  </si>
  <si>
    <t xml:space="preserve">CRÉDITOS APROBADOS NO INSTRUMENTADOS                                                                </t>
  </si>
  <si>
    <t xml:space="preserve">749025    </t>
  </si>
  <si>
    <t xml:space="preserve">COMPENSACIONES  PARA PROGRAMAS DE CRÉDITOS                                                          </t>
  </si>
  <si>
    <t xml:space="preserve">749090    </t>
  </si>
  <si>
    <t xml:space="preserve">11032025  </t>
  </si>
  <si>
    <t xml:space="preserve">Cta Ahorros Coac 29 de octubre 435040003874                                                         </t>
  </si>
  <si>
    <t xml:space="preserve">21013570  </t>
  </si>
  <si>
    <t xml:space="preserve">Depositos De Ahorro (Ahorro Plus)                                                                   </t>
  </si>
  <si>
    <t xml:space="preserve">21013575  </t>
  </si>
  <si>
    <t xml:space="preserve">Depositos De Ahorro (Inactivas Ahorro Plus)                                                         </t>
  </si>
  <si>
    <t xml:space="preserve">21015070  </t>
  </si>
  <si>
    <t xml:space="preserve">Depósitos Por Confirmar (Ahorro Plus)                                                               </t>
  </si>
  <si>
    <t xml:space="preserve">25010575  </t>
  </si>
  <si>
    <t xml:space="preserve">Ahorro Plus                                                                                         </t>
  </si>
  <si>
    <t>2504050560</t>
  </si>
  <si>
    <t xml:space="preserve">Retenciones Fiscales 3%                                                                             </t>
  </si>
  <si>
    <t xml:space="preserve">25909031  </t>
  </si>
  <si>
    <t xml:space="preserve">Cuenta por Pagar Avaluos                                                                            </t>
  </si>
  <si>
    <t xml:space="preserve">29909096  </t>
  </si>
  <si>
    <t xml:space="preserve">Pago de Seguros Externos                                                                            </t>
  </si>
  <si>
    <t xml:space="preserve">FONDO IRREPARTIBLE DE RESERVA LEGAL DE UTILIDADES O EXCEDENTES                                      </t>
  </si>
  <si>
    <t xml:space="preserve">Fondo Irrepartible de Reserva Legal de Utilidades o Excedentes                                      </t>
  </si>
  <si>
    <t xml:space="preserve">APORTE DE LOS SOCIOS POR NORMA DE FORTALECIMIENTO DE COOPERATIVAS DE AHORRO Y CRÉDITO               </t>
  </si>
  <si>
    <t xml:space="preserve">33011005  </t>
  </si>
  <si>
    <t xml:space="preserve">Aporte de los socios por norma de fortalecimiento de cooperativas de ahorro y crédito               </t>
  </si>
  <si>
    <t xml:space="preserve">41011570  </t>
  </si>
  <si>
    <t xml:space="preserve">Depósitos De Ahorro (Ahorro Plus)                                                                   </t>
  </si>
  <si>
    <t xml:space="preserve">45079056  </t>
  </si>
  <si>
    <t xml:space="preserve">Pagos - Comisiones                                                                                  </t>
  </si>
  <si>
    <t xml:space="preserve">56011030  </t>
  </si>
  <si>
    <t xml:space="preserve">Utilidad de venta de activos fijos                                                                  </t>
  </si>
  <si>
    <t xml:space="preserve">56900532  </t>
  </si>
  <si>
    <t xml:space="preserve">Varios Otros Ingresos (Hotel)                                                                       </t>
  </si>
  <si>
    <t xml:space="preserve">730125    </t>
  </si>
  <si>
    <t xml:space="preserve">GARANTIAS PRENDARIAS                                                                                </t>
  </si>
  <si>
    <t xml:space="preserve">73012505  </t>
  </si>
  <si>
    <t xml:space="preserve">Vehículos en Garantia (Prendas)                                                                     </t>
  </si>
  <si>
    <t xml:space="preserve">730130    </t>
  </si>
  <si>
    <t xml:space="preserve">GARANTIAS AUTOLIQUIDABLES                                                                           </t>
  </si>
  <si>
    <t xml:space="preserve">73013005  </t>
  </si>
  <si>
    <t xml:space="preserve">Garantias Autoliquidables (DPF)                                                                     </t>
  </si>
  <si>
    <t xml:space="preserve">73013010  </t>
  </si>
  <si>
    <t xml:space="preserve">Garantias Autoliquidables (En Base Ahorros)                                                         </t>
  </si>
  <si>
    <t xml:space="preserve">74012505  </t>
  </si>
  <si>
    <t xml:space="preserve">74013005  </t>
  </si>
  <si>
    <t xml:space="preserve">74013010  </t>
  </si>
  <si>
    <t xml:space="preserve">420505    </t>
  </si>
  <si>
    <t xml:space="preserve">SERVICIOS FIDEICOMISO CFN                                                                           </t>
  </si>
  <si>
    <t xml:space="preserve">42050505  </t>
  </si>
  <si>
    <t xml:space="preserve">Servicios Fideicomiso CFN                                                                           </t>
  </si>
  <si>
    <t xml:space="preserve">25909086  </t>
  </si>
  <si>
    <t xml:space="preserve">Cancelacion de Minutas                                                                              </t>
  </si>
  <si>
    <t xml:space="preserve">25909087  </t>
  </si>
  <si>
    <t xml:space="preserve">Elaboracion de Minutas                                                                              </t>
  </si>
  <si>
    <t xml:space="preserve">730640    </t>
  </si>
  <si>
    <t xml:space="preserve">Diferimiento extraordinario de provisiones                                                          </t>
  </si>
  <si>
    <t xml:space="preserve">740640    </t>
  </si>
  <si>
    <t xml:space="preserve">19061506  </t>
  </si>
  <si>
    <t xml:space="preserve">Proveduría Agosto 2025                                                                              </t>
  </si>
  <si>
    <t xml:space="preserve">1620      </t>
  </si>
  <si>
    <t xml:space="preserve">VENTA DE CARTERA A PLAZO                                                                            </t>
  </si>
  <si>
    <t xml:space="preserve">162005    </t>
  </si>
  <si>
    <t xml:space="preserve">Cuentas por cobrar por venta de cartera a plazo                                                     </t>
  </si>
  <si>
    <t xml:space="preserve">162010    </t>
  </si>
  <si>
    <t xml:space="preserve">Cuentas por cobrar por venta de cartera a plazo con pacto de retroventa                             </t>
  </si>
  <si>
    <t xml:space="preserve">71099015  </t>
  </si>
  <si>
    <t xml:space="preserve">INTERESES MORA CARTERA DE CREDITO                                                                   </t>
  </si>
  <si>
    <t>7109901505</t>
  </si>
  <si>
    <t xml:space="preserve">Intereses Mora - Productivo                                                                         </t>
  </si>
  <si>
    <t>7109901510</t>
  </si>
  <si>
    <t xml:space="preserve">Intereses Mora - Consumo                                                                            </t>
  </si>
  <si>
    <t>7109901515</t>
  </si>
  <si>
    <t xml:space="preserve">Intereses Mora - Inmobiliario                                                                       </t>
  </si>
  <si>
    <t>7109901520</t>
  </si>
  <si>
    <t xml:space="preserve">Intereses Mora - Microcredito                                                                       </t>
  </si>
  <si>
    <t xml:space="preserve">72099015  </t>
  </si>
  <si>
    <t>7209901505</t>
  </si>
  <si>
    <t>7209901510</t>
  </si>
  <si>
    <t>7209901515</t>
  </si>
  <si>
    <t>7209901520</t>
  </si>
  <si>
    <t xml:space="preserve">Intereses de cartera de crédito productivo                                                          </t>
  </si>
  <si>
    <t xml:space="preserve">Intereses de cartera de crédito de consumo                                                          </t>
  </si>
  <si>
    <t xml:space="preserve">Intereses de cartera de crédito inmobiliario                                                        </t>
  </si>
  <si>
    <t xml:space="preserve">Intereses de cartera de microcrédito                                                                </t>
  </si>
  <si>
    <t xml:space="preserve">Intereses de cartera de crédito de vivienda de interés social y público                             </t>
  </si>
  <si>
    <t xml:space="preserve">Intereses de cartera de crédito educativo                                                           </t>
  </si>
  <si>
    <t>Contador General</t>
  </si>
  <si>
    <t>ESTADO DE PERDIDAS Y GANANCIAS  AÑO 2026</t>
  </si>
  <si>
    <t xml:space="preserve">16909035  </t>
  </si>
  <si>
    <t xml:space="preserve">Tarjetas de Debito Coonecta                                                                         </t>
  </si>
  <si>
    <t>FEBRERO</t>
  </si>
  <si>
    <t xml:space="preserve">16909026  </t>
  </si>
  <si>
    <t xml:space="preserve">Cajero Automático Coonecta BANRED                                                                   </t>
  </si>
  <si>
    <t xml:space="preserve">16909027  </t>
  </si>
  <si>
    <t xml:space="preserve">Garantia Coonecta                                                                                   </t>
  </si>
  <si>
    <t xml:space="preserve">25909006  </t>
  </si>
  <si>
    <t xml:space="preserve">Depositos locales Coonecta                                                                          </t>
  </si>
  <si>
    <t xml:space="preserve">25909007  </t>
  </si>
  <si>
    <t xml:space="preserve">Comisiones por Pagar Coonecta                                                                       </t>
  </si>
  <si>
    <t xml:space="preserve">25909011  </t>
  </si>
  <si>
    <t xml:space="preserve">Tarjetas De Débito (Banred Coonecta)                                                                </t>
  </si>
  <si>
    <t xml:space="preserve">25909016  </t>
  </si>
  <si>
    <t xml:space="preserve">Tarjetas De Débito (Visa Internacional Coonecta)                                                    </t>
  </si>
  <si>
    <t xml:space="preserve">25909021  </t>
  </si>
  <si>
    <t xml:space="preserve">Tarjetas De Débito (Master Card Coonecta)                                                           </t>
  </si>
  <si>
    <t xml:space="preserve">25909026  </t>
  </si>
  <si>
    <t xml:space="preserve">Tarjetas De Débito (Intra Entidades Coonecta)                                                       </t>
  </si>
  <si>
    <t xml:space="preserve">25909032  </t>
  </si>
  <si>
    <t xml:space="preserve">Tarjetas De Débito (Locales Coonecta)                                                               </t>
  </si>
  <si>
    <t xml:space="preserve">54900516  </t>
  </si>
  <si>
    <t xml:space="preserve">Comision Tarjeta De Débito Coonecta                                                                 </t>
  </si>
  <si>
    <t xml:space="preserve">54900537  </t>
  </si>
  <si>
    <t xml:space="preserve">Impresion Coonecta                                                                                  </t>
  </si>
  <si>
    <t xml:space="preserve">54900541  </t>
  </si>
  <si>
    <t xml:space="preserve">Comisiòn Coonecta                                                                                   </t>
  </si>
  <si>
    <t xml:space="preserve">54900542  </t>
  </si>
  <si>
    <t xml:space="preserve">Comisiòn Mastercard                                                                                 </t>
  </si>
  <si>
    <t xml:space="preserve">54900543  </t>
  </si>
  <si>
    <t xml:space="preserve">Comisiòn Banred                                                                                     </t>
  </si>
  <si>
    <t xml:space="preserve">54900544  </t>
  </si>
  <si>
    <t xml:space="preserve">Comisiòn Visa                                                                                       </t>
  </si>
  <si>
    <t xml:space="preserve">54900546  </t>
  </si>
  <si>
    <t xml:space="preserve">Comisiòn Intraredes                                                                                 </t>
  </si>
  <si>
    <t>MARZO</t>
  </si>
  <si>
    <t>1103104007</t>
  </si>
  <si>
    <t xml:space="preserve">Cta. Ah. # 0400659222 (Cuenca)                                                                      </t>
  </si>
  <si>
    <t>1103105506</t>
  </si>
  <si>
    <t xml:space="preserve">Cta. Cte. # 0300203388 (Cuenca)                                                                     </t>
  </si>
  <si>
    <t>1103105507</t>
  </si>
  <si>
    <t xml:space="preserve">Cta. Cte. # 0007484232 (Machala)                                                                    </t>
  </si>
  <si>
    <t xml:space="preserve">11031065  </t>
  </si>
  <si>
    <t xml:space="preserve">BANCOS LOCALES CTA.AH. DINERSCLUB                                                                   </t>
  </si>
  <si>
    <t>1103106501</t>
  </si>
  <si>
    <t xml:space="preserve">Cta. Ah. # 1000698594 (Matriz)                                                                      </t>
  </si>
  <si>
    <t xml:space="preserve">54900517  </t>
  </si>
  <si>
    <t xml:space="preserve">Comision Cajero Automatico Coonecta                                                                 </t>
  </si>
  <si>
    <t>ABRIL</t>
  </si>
  <si>
    <t>Lcda. Kerlys Pereira Olmedo</t>
  </si>
  <si>
    <t>DIFERENCIAS</t>
  </si>
  <si>
    <t>CTAS</t>
  </si>
  <si>
    <t>VALORES</t>
  </si>
  <si>
    <t>ESTADO DE PERDIDAS Y GANANCIAS CONSOLIDADO</t>
  </si>
  <si>
    <t>COOPERATIVA DE AHORRO Y CREDITO SANTA ROSA LTDA</t>
  </si>
  <si>
    <t>Otros Ingresos(Arrendam, Act.Castigados,Rev.Provisión)</t>
  </si>
  <si>
    <t>BALANCE GENERAL</t>
  </si>
  <si>
    <t>Codigo</t>
  </si>
  <si>
    <t>Cuenta</t>
  </si>
  <si>
    <t xml:space="preserve">Saldo </t>
  </si>
  <si>
    <t xml:space="preserve">45079036  </t>
  </si>
  <si>
    <t xml:space="preserve">Costo Tarjetas de Debito Coonecta                                                                   </t>
  </si>
  <si>
    <t xml:space="preserve">54900538  </t>
  </si>
  <si>
    <t xml:space="preserve">Renovacion de Servicio Coonecta                                                                     </t>
  </si>
  <si>
    <t>MAYO</t>
  </si>
  <si>
    <t>1103102010</t>
  </si>
  <si>
    <t xml:space="preserve">Cta. Ah. # 2500637479(Matriz)                                                                       </t>
  </si>
  <si>
    <t>1103102011</t>
  </si>
  <si>
    <t xml:space="preserve">Cta. Ah. # 2500637480(Matriz)                                                                       </t>
  </si>
  <si>
    <t xml:space="preserve">Rubro por cobrar                                                                                    </t>
  </si>
  <si>
    <t xml:space="preserve">19909008  </t>
  </si>
  <si>
    <t xml:space="preserve">Cobranzas                                                                                           </t>
  </si>
  <si>
    <t xml:space="preserve">25040506  </t>
  </si>
  <si>
    <t xml:space="preserve">IVA Servicios Digitales TD                                                                          </t>
  </si>
  <si>
    <t xml:space="preserve">54900539  </t>
  </si>
  <si>
    <t xml:space="preserve">Consumos Gasolineras Coonecta                                                                       </t>
  </si>
  <si>
    <t xml:space="preserve">54900576  </t>
  </si>
  <si>
    <t xml:space="preserve">Consumos Internacionales &gt; $100 COONECTA                                                            </t>
  </si>
  <si>
    <t>JUNIO</t>
  </si>
  <si>
    <t>JULIO</t>
  </si>
  <si>
    <t xml:space="preserve">               Econ. Manuel Solano Durán                         Lcda. Kerlys Pereira Olmedo</t>
  </si>
  <si>
    <t xml:space="preserve">           __________________________                  _________________________</t>
  </si>
  <si>
    <t xml:space="preserve">                Gerente General                                         Contador General   </t>
  </si>
  <si>
    <t xml:space="preserve">25031035  </t>
  </si>
  <si>
    <t xml:space="preserve">Provision Bonificacion Vacacional                                                                   </t>
  </si>
  <si>
    <t>SEPTIEMBRE</t>
  </si>
  <si>
    <t>SEPTIEMBRE 2026</t>
  </si>
  <si>
    <t>AL 30 DE SEPTIEMBRE DE 2026</t>
  </si>
  <si>
    <t>PATRIMONIO TECNICO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</si>
</sst>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&quot;$&quot;#,##0.00;\-&quot;$&quot;#,##0.00"/>
    <numFmt numFmtId="165" formatCode="&quot;$&quot;#,##0.00;[Red]\-&quot;$&quot;#,##0.00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(&quot;$&quot;\ * #,##0.00_);_(&quot;$&quot;\ * \(#,##0.00\);_(&quot;$&quot;\ * &quot;-&quot;??_);_(@_)"/>
    <numFmt numFmtId="169" formatCode="_(* #,##0.00_);_(* \(#,##0.00\);_(* &quot;-&quot;??_);_(@_)"/>
    <numFmt numFmtId="170" formatCode="_-* #,##0.00\ _P_t_s_-;\-* #,##0.00\ _P_t_s_-;_-* &quot;-&quot;??\ _P_t_s_-;_-@_-"/>
    <numFmt numFmtId="171" formatCode="_-* #,##0.00\ _P_t_s_-;\-* #,##0.00\ _P_t_s_-;_-* &quot;-&quot;\ _P_t_s_-;_-@_-"/>
    <numFmt numFmtId="172" formatCode="&quot;$&quot;\ #,##0;[Red]&quot;$&quot;\ \-#,##0"/>
  </numFmts>
  <fonts count="6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u val="singleAccounting"/>
      <sz val="11"/>
      <color theme="1"/>
      <name val="Arial"/>
      <family val="2"/>
    </font>
    <font>
      <b/>
      <sz val="12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312">
    <xf numFmtId="0" fontId="0" fillId="0" borderId="0"/>
    <xf numFmtId="0" fontId="1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31" applyNumberFormat="0" applyAlignment="0" applyProtection="0"/>
    <xf numFmtId="0" fontId="34" fillId="7" borderId="32" applyNumberFormat="0" applyAlignment="0" applyProtection="0"/>
    <xf numFmtId="0" fontId="35" fillId="7" borderId="31" applyNumberFormat="0" applyAlignment="0" applyProtection="0"/>
    <xf numFmtId="0" fontId="36" fillId="0" borderId="33" applyNumberFormat="0" applyFill="0" applyAlignment="0" applyProtection="0"/>
    <xf numFmtId="0" fontId="37" fillId="8" borderId="34" applyNumberFormat="0" applyAlignment="0" applyProtection="0"/>
    <xf numFmtId="0" fontId="13" fillId="0" borderId="0" applyNumberFormat="0" applyFill="0" applyBorder="0" applyAlignment="0" applyProtection="0"/>
    <xf numFmtId="0" fontId="12" fillId="9" borderId="35" applyNumberFormat="0" applyFont="0" applyAlignment="0" applyProtection="0"/>
    <xf numFmtId="0" fontId="38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39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9" fillId="33" borderId="0" applyNumberFormat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164" fontId="1" fillId="0" borderId="0" applyFon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1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9" borderId="35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12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0" fillId="3" borderId="0" applyNumberFormat="0" applyBorder="0" applyAlignment="0" applyProtection="0"/>
    <xf numFmtId="0" fontId="35" fillId="7" borderId="31" applyNumberFormat="0" applyAlignment="0" applyProtection="0"/>
    <xf numFmtId="0" fontId="37" fillId="8" borderId="34" applyNumberFormat="0" applyAlignment="0" applyProtection="0"/>
    <xf numFmtId="0" fontId="36" fillId="0" borderId="33" applyNumberFormat="0" applyFill="0" applyAlignment="0" applyProtection="0"/>
    <xf numFmtId="0" fontId="29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3" fillId="6" borderId="31" applyNumberFormat="0" applyAlignment="0" applyProtection="0"/>
    <xf numFmtId="0" fontId="31" fillId="4" borderId="0" applyNumberFormat="0" applyBorder="0" applyAlignment="0" applyProtection="0"/>
    <xf numFmtId="169" fontId="1" fillId="0" borderId="0" applyFont="0" applyFill="0" applyBorder="0" applyAlignment="0" applyProtection="0"/>
    <xf numFmtId="0" fontId="32" fillId="5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34" fillId="7" borderId="32" applyNumberFormat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14" fillId="0" borderId="3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4" borderId="0" applyNumberFormat="0" applyBorder="0" applyAlignment="0" applyProtection="0"/>
    <xf numFmtId="0" fontId="12" fillId="0" borderId="0"/>
    <xf numFmtId="0" fontId="12" fillId="2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40">
    <xf numFmtId="0" fontId="0" fillId="0" borderId="0" xfId="0"/>
    <xf numFmtId="4" fontId="0" fillId="0" borderId="0" xfId="0" applyNumberForma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171" fontId="2" fillId="0" borderId="0" xfId="1" quotePrefix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/>
    <xf numFmtId="0" fontId="2" fillId="0" borderId="8" xfId="1" applyFont="1" applyBorder="1"/>
    <xf numFmtId="0" fontId="2" fillId="0" borderId="8" xfId="1" applyFont="1" applyBorder="1" applyAlignment="1">
      <alignment horizontal="left"/>
    </xf>
    <xf numFmtId="0" fontId="0" fillId="0" borderId="0" xfId="0" applyFill="1"/>
    <xf numFmtId="4" fontId="0" fillId="0" borderId="0" xfId="0" applyNumberFormat="1" applyFill="1"/>
    <xf numFmtId="168" fontId="0" fillId="0" borderId="0" xfId="0" applyNumberFormat="1"/>
    <xf numFmtId="0" fontId="16" fillId="2" borderId="0" xfId="0" applyFont="1" applyFill="1"/>
    <xf numFmtId="169" fontId="0" fillId="0" borderId="0" xfId="0" applyNumberFormat="1"/>
    <xf numFmtId="0" fontId="3" fillId="0" borderId="8" xfId="1" applyFont="1" applyFill="1" applyBorder="1"/>
    <xf numFmtId="169" fontId="0" fillId="0" borderId="0" xfId="0" applyNumberFormat="1" applyFill="1"/>
    <xf numFmtId="0" fontId="2" fillId="0" borderId="10" xfId="1" applyFont="1" applyBorder="1"/>
    <xf numFmtId="0" fontId="3" fillId="0" borderId="11" xfId="1" applyFont="1" applyBorder="1" applyAlignment="1">
      <alignment horizontal="left"/>
    </xf>
    <xf numFmtId="4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13" xfId="0" applyNumberForma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14" fillId="0" borderId="0" xfId="0" applyNumberFormat="1" applyFont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0" borderId="8" xfId="1" applyFont="1" applyFill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6" fillId="0" borderId="18" xfId="1" applyFont="1" applyBorder="1"/>
    <xf numFmtId="0" fontId="7" fillId="0" borderId="18" xfId="1" applyFont="1" applyFill="1" applyBorder="1"/>
    <xf numFmtId="0" fontId="17" fillId="0" borderId="0" xfId="0" applyFont="1"/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18" fillId="0" borderId="0" xfId="0" applyFont="1"/>
    <xf numFmtId="0" fontId="8" fillId="0" borderId="0" xfId="1" applyFont="1" applyAlignment="1">
      <alignment horizontal="center"/>
    </xf>
    <xf numFmtId="0" fontId="11" fillId="0" borderId="0" xfId="1" applyFont="1"/>
    <xf numFmtId="0" fontId="8" fillId="0" borderId="0" xfId="1" applyFont="1" applyFill="1" applyAlignment="1">
      <alignment horizontal="center"/>
    </xf>
    <xf numFmtId="4" fontId="17" fillId="0" borderId="0" xfId="1" applyNumberFormat="1" applyFont="1"/>
    <xf numFmtId="4" fontId="17" fillId="0" borderId="23" xfId="1" applyNumberFormat="1" applyFont="1" applyBorder="1"/>
    <xf numFmtId="4" fontId="17" fillId="0" borderId="17" xfId="1" applyNumberFormat="1" applyFont="1" applyBorder="1"/>
    <xf numFmtId="170" fontId="8" fillId="0" borderId="20" xfId="2" applyNumberFormat="1" applyFont="1" applyBorder="1"/>
    <xf numFmtId="4" fontId="8" fillId="0" borderId="21" xfId="1" applyNumberFormat="1" applyFont="1" applyBorder="1"/>
    <xf numFmtId="4" fontId="17" fillId="0" borderId="0" xfId="1" applyNumberFormat="1" applyFont="1" applyBorder="1"/>
    <xf numFmtId="170" fontId="17" fillId="0" borderId="0" xfId="2" applyNumberFormat="1" applyFont="1" applyBorder="1"/>
    <xf numFmtId="0" fontId="17" fillId="0" borderId="0" xfId="1" applyFont="1" applyBorder="1"/>
    <xf numFmtId="4" fontId="9" fillId="0" borderId="0" xfId="1" applyNumberFormat="1" applyFont="1" applyBorder="1" applyAlignment="1">
      <alignment horizontal="left"/>
    </xf>
    <xf numFmtId="0" fontId="17" fillId="0" borderId="0" xfId="0" applyFont="1" applyFill="1"/>
    <xf numFmtId="4" fontId="8" fillId="0" borderId="0" xfId="1" applyNumberFormat="1" applyFont="1" applyBorder="1"/>
    <xf numFmtId="0" fontId="10" fillId="0" borderId="0" xfId="1" applyFont="1" applyAlignment="1"/>
    <xf numFmtId="4" fontId="17" fillId="0" borderId="21" xfId="1" applyNumberFormat="1" applyFont="1" applyBorder="1"/>
    <xf numFmtId="4" fontId="17" fillId="0" borderId="24" xfId="1" applyNumberFormat="1" applyFont="1" applyBorder="1"/>
    <xf numFmtId="0" fontId="2" fillId="0" borderId="0" xfId="1" applyFont="1"/>
    <xf numFmtId="0" fontId="21" fillId="0" borderId="0" xfId="0" applyFont="1"/>
    <xf numFmtId="166" fontId="21" fillId="0" borderId="0" xfId="0" applyNumberFormat="1" applyFont="1"/>
    <xf numFmtId="0" fontId="8" fillId="0" borderId="2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4" fontId="17" fillId="0" borderId="5" xfId="0" applyNumberFormat="1" applyFont="1" applyBorder="1"/>
    <xf numFmtId="4" fontId="17" fillId="0" borderId="0" xfId="0" applyNumberFormat="1" applyFont="1" applyFill="1"/>
    <xf numFmtId="4" fontId="24" fillId="0" borderId="0" xfId="0" applyNumberFormat="1" applyFont="1"/>
    <xf numFmtId="0" fontId="25" fillId="0" borderId="0" xfId="0" applyFont="1"/>
    <xf numFmtId="4" fontId="17" fillId="2" borderId="0" xfId="0" applyNumberFormat="1" applyFont="1" applyFill="1"/>
    <xf numFmtId="4" fontId="18" fillId="0" borderId="5" xfId="0" applyNumberFormat="1" applyFont="1" applyFill="1" applyBorder="1"/>
    <xf numFmtId="4" fontId="18" fillId="0" borderId="0" xfId="0" applyNumberFormat="1" applyFont="1"/>
    <xf numFmtId="3" fontId="17" fillId="0" borderId="0" xfId="0" applyNumberFormat="1" applyFont="1"/>
    <xf numFmtId="168" fontId="17" fillId="0" borderId="0" xfId="0" applyNumberFormat="1" applyFont="1"/>
    <xf numFmtId="171" fontId="9" fillId="0" borderId="0" xfId="1" applyNumberFormat="1" applyFont="1"/>
    <xf numFmtId="166" fontId="9" fillId="0" borderId="2" xfId="4" quotePrefix="1" applyFont="1" applyBorder="1" applyAlignment="1">
      <alignment horizontal="left"/>
    </xf>
    <xf numFmtId="4" fontId="0" fillId="0" borderId="0" xfId="0" applyNumberFormat="1"/>
    <xf numFmtId="0" fontId="8" fillId="0" borderId="0" xfId="1" applyFont="1" applyAlignment="1">
      <alignment horizontal="center"/>
    </xf>
    <xf numFmtId="4" fontId="0" fillId="0" borderId="0" xfId="0" applyNumberFormat="1" applyFill="1" applyBorder="1"/>
    <xf numFmtId="4" fontId="17" fillId="0" borderId="0" xfId="0" applyNumberFormat="1" applyFont="1" applyFill="1" applyBorder="1"/>
    <xf numFmtId="0" fontId="17" fillId="0" borderId="0" xfId="0" applyFont="1" applyFill="1" applyBorder="1"/>
    <xf numFmtId="0" fontId="0" fillId="0" borderId="0" xfId="0" applyFill="1" applyBorder="1"/>
    <xf numFmtId="171" fontId="2" fillId="0" borderId="5" xfId="1" quotePrefix="1" applyNumberFormat="1" applyFont="1" applyFill="1" applyBorder="1" applyAlignment="1">
      <alignment horizontal="center"/>
    </xf>
    <xf numFmtId="166" fontId="3" fillId="0" borderId="5" xfId="4" quotePrefix="1" applyFont="1" applyFill="1" applyBorder="1" applyAlignment="1">
      <alignment horizontal="center"/>
    </xf>
    <xf numFmtId="166" fontId="9" fillId="0" borderId="5" xfId="4" applyFont="1" applyBorder="1"/>
    <xf numFmtId="167" fontId="18" fillId="0" borderId="5" xfId="2" applyFont="1" applyFill="1" applyBorder="1"/>
    <xf numFmtId="166" fontId="8" fillId="0" borderId="5" xfId="4" applyFont="1" applyBorder="1"/>
    <xf numFmtId="166" fontId="9" fillId="0" borderId="5" xfId="4" applyFont="1" applyBorder="1" applyAlignment="1">
      <alignment horizontal="left"/>
    </xf>
    <xf numFmtId="166" fontId="9" fillId="0" borderId="5" xfId="4" quotePrefix="1" applyFont="1" applyBorder="1" applyAlignment="1">
      <alignment horizontal="left"/>
    </xf>
    <xf numFmtId="166" fontId="9" fillId="0" borderId="37" xfId="4" applyFont="1" applyBorder="1" applyAlignment="1">
      <alignment horizontal="left"/>
    </xf>
    <xf numFmtId="166" fontId="9" fillId="0" borderId="5" xfId="4" applyFont="1" applyFill="1" applyBorder="1" applyAlignment="1">
      <alignment horizontal="left"/>
    </xf>
    <xf numFmtId="166" fontId="9" fillId="0" borderId="37" xfId="4" applyFont="1" applyFill="1" applyBorder="1" applyAlignment="1">
      <alignment horizontal="left"/>
    </xf>
    <xf numFmtId="166" fontId="9" fillId="0" borderId="38" xfId="4" applyFont="1" applyBorder="1"/>
    <xf numFmtId="166" fontId="8" fillId="0" borderId="12" xfId="4" applyFont="1" applyBorder="1"/>
    <xf numFmtId="166" fontId="8" fillId="0" borderId="27" xfId="4" applyFont="1" applyBorder="1"/>
    <xf numFmtId="166" fontId="8" fillId="0" borderId="0" xfId="4" applyFont="1" applyBorder="1"/>
    <xf numFmtId="166" fontId="9" fillId="0" borderId="0" xfId="4" applyFont="1" applyBorder="1"/>
    <xf numFmtId="166" fontId="9" fillId="0" borderId="0" xfId="4" quotePrefix="1" applyFont="1" applyBorder="1" applyAlignment="1">
      <alignment horizontal="center"/>
    </xf>
    <xf numFmtId="166" fontId="9" fillId="0" borderId="0" xfId="4" applyFont="1" applyFill="1" applyBorder="1"/>
    <xf numFmtId="166" fontId="9" fillId="0" borderId="27" xfId="4" applyFont="1" applyFill="1" applyBorder="1"/>
    <xf numFmtId="0" fontId="0" fillId="0" borderId="0" xfId="0"/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167" fontId="0" fillId="0" borderId="0" xfId="2" applyFont="1"/>
    <xf numFmtId="167" fontId="0" fillId="0" borderId="0" xfId="2" applyFont="1"/>
    <xf numFmtId="0" fontId="41" fillId="0" borderId="5" xfId="0" applyNumberFormat="1" applyFont="1" applyFill="1" applyBorder="1" applyAlignment="1" applyProtection="1"/>
    <xf numFmtId="0" fontId="0" fillId="2" borderId="0" xfId="0" applyFill="1"/>
    <xf numFmtId="167" fontId="41" fillId="0" borderId="0" xfId="0" applyNumberFormat="1" applyFont="1" applyFill="1" applyBorder="1" applyAlignment="1" applyProtection="1"/>
    <xf numFmtId="166" fontId="3" fillId="0" borderId="12" xfId="4" quotePrefix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Fill="1" applyBorder="1"/>
    <xf numFmtId="166" fontId="0" fillId="0" borderId="12" xfId="0" applyNumberFormat="1" applyFill="1" applyBorder="1"/>
    <xf numFmtId="166" fontId="9" fillId="0" borderId="8" xfId="4" quotePrefix="1" applyFont="1" applyBorder="1" applyAlignment="1">
      <alignment horizontal="center"/>
    </xf>
    <xf numFmtId="0" fontId="0" fillId="0" borderId="0" xfId="0"/>
    <xf numFmtId="166" fontId="9" fillId="0" borderId="8" xfId="4" quotePrefix="1" applyFont="1" applyFill="1" applyBorder="1" applyAlignment="1">
      <alignment horizontal="center"/>
    </xf>
    <xf numFmtId="166" fontId="9" fillId="0" borderId="40" xfId="4" quotePrefix="1" applyFont="1" applyFill="1" applyBorder="1" applyAlignment="1">
      <alignment horizontal="center"/>
    </xf>
    <xf numFmtId="166" fontId="9" fillId="0" borderId="10" xfId="4" quotePrefix="1" applyFont="1" applyFill="1" applyBorder="1" applyAlignment="1">
      <alignment horizontal="center"/>
    </xf>
    <xf numFmtId="166" fontId="9" fillId="0" borderId="11" xfId="4" quotePrefix="1" applyFont="1" applyFill="1" applyBorder="1" applyAlignment="1">
      <alignment horizontal="center"/>
    </xf>
    <xf numFmtId="166" fontId="9" fillId="0" borderId="41" xfId="4" quotePrefix="1" applyFont="1" applyFill="1" applyBorder="1" applyAlignment="1">
      <alignment horizontal="center"/>
    </xf>
    <xf numFmtId="166" fontId="9" fillId="0" borderId="1" xfId="4" quotePrefix="1" applyFont="1" applyBorder="1" applyAlignment="1">
      <alignment horizontal="center"/>
    </xf>
    <xf numFmtId="171" fontId="2" fillId="0" borderId="8" xfId="1" quotePrefix="1" applyNumberFormat="1" applyFont="1" applyFill="1" applyBorder="1" applyAlignment="1">
      <alignment horizontal="center"/>
    </xf>
    <xf numFmtId="4" fontId="21" fillId="0" borderId="8" xfId="0" applyNumberFormat="1" applyFont="1" applyFill="1" applyBorder="1"/>
    <xf numFmtId="4" fontId="21" fillId="0" borderId="40" xfId="0" applyNumberFormat="1" applyFont="1" applyFill="1" applyBorder="1"/>
    <xf numFmtId="0" fontId="22" fillId="0" borderId="8" xfId="0" applyFont="1" applyFill="1" applyBorder="1"/>
    <xf numFmtId="4" fontId="22" fillId="0" borderId="8" xfId="0" applyNumberFormat="1" applyFont="1" applyFill="1" applyBorder="1"/>
    <xf numFmtId="166" fontId="3" fillId="0" borderId="8" xfId="4" quotePrefix="1" applyFont="1" applyFill="1" applyBorder="1" applyAlignment="1">
      <alignment horizontal="center"/>
    </xf>
    <xf numFmtId="4" fontId="21" fillId="0" borderId="8" xfId="0" applyNumberFormat="1" applyFont="1" applyBorder="1"/>
    <xf numFmtId="4" fontId="21" fillId="0" borderId="40" xfId="0" applyNumberFormat="1" applyFont="1" applyBorder="1"/>
    <xf numFmtId="0" fontId="3" fillId="0" borderId="8" xfId="1" quotePrefix="1" applyFont="1" applyFill="1" applyBorder="1" applyAlignment="1">
      <alignment horizontal="left"/>
    </xf>
    <xf numFmtId="0" fontId="2" fillId="0" borderId="8" xfId="1" applyFont="1" applyFill="1" applyBorder="1"/>
    <xf numFmtId="2" fontId="21" fillId="0" borderId="40" xfId="0" applyNumberFormat="1" applyFont="1" applyFill="1" applyBorder="1"/>
    <xf numFmtId="4" fontId="21" fillId="0" borderId="41" xfId="0" applyNumberFormat="1" applyFont="1" applyBorder="1"/>
    <xf numFmtId="0" fontId="0" fillId="0" borderId="4" xfId="0" applyFill="1" applyBorder="1" applyAlignment="1">
      <alignment wrapText="1"/>
    </xf>
    <xf numFmtId="171" fontId="3" fillId="0" borderId="8" xfId="1" quotePrefix="1" applyNumberFormat="1" applyFont="1" applyBorder="1" applyAlignment="1">
      <alignment horizontal="center"/>
    </xf>
    <xf numFmtId="171" fontId="3" fillId="0" borderId="8" xfId="1" quotePrefix="1" applyNumberFormat="1" applyFont="1" applyFill="1" applyBorder="1" applyAlignment="1">
      <alignment horizontal="center"/>
    </xf>
    <xf numFmtId="171" fontId="3" fillId="0" borderId="3" xfId="1" quotePrefix="1" applyNumberFormat="1" applyFont="1" applyBorder="1" applyAlignment="1">
      <alignment horizontal="center"/>
    </xf>
    <xf numFmtId="171" fontId="3" fillId="0" borderId="11" xfId="1" quotePrefix="1" applyNumberFormat="1" applyFont="1" applyBorder="1" applyAlignment="1">
      <alignment horizontal="center"/>
    </xf>
    <xf numFmtId="2" fontId="0" fillId="0" borderId="0" xfId="0" applyNumberFormat="1" applyAlignment="1">
      <alignment wrapText="1"/>
    </xf>
    <xf numFmtId="4" fontId="17" fillId="0" borderId="0" xfId="0" applyNumberFormat="1" applyFont="1" applyAlignment="1">
      <alignment horizontal="right"/>
    </xf>
    <xf numFmtId="167" fontId="17" fillId="0" borderId="0" xfId="2" applyFont="1"/>
    <xf numFmtId="0" fontId="0" fillId="0" borderId="0" xfId="0" applyNumberFormat="1"/>
    <xf numFmtId="0" fontId="0" fillId="0" borderId="0" xfId="0" applyNumberFormat="1" applyFill="1"/>
    <xf numFmtId="17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wrapText="1"/>
    </xf>
    <xf numFmtId="2" fontId="9" fillId="0" borderId="0" xfId="1" applyNumberFormat="1" applyFont="1"/>
    <xf numFmtId="2" fontId="17" fillId="0" borderId="0" xfId="0" applyNumberFormat="1" applyFont="1"/>
    <xf numFmtId="0" fontId="17" fillId="0" borderId="0" xfId="0" applyFont="1" applyAlignment="1">
      <alignment horizontal="right"/>
    </xf>
    <xf numFmtId="167" fontId="17" fillId="0" borderId="0" xfId="0" applyNumberFormat="1" applyFont="1"/>
    <xf numFmtId="0" fontId="17" fillId="2" borderId="0" xfId="0" applyFont="1" applyFill="1"/>
    <xf numFmtId="0" fontId="17" fillId="2" borderId="0" xfId="0" applyFont="1" applyFill="1" applyBorder="1"/>
    <xf numFmtId="0" fontId="25" fillId="2" borderId="0" xfId="0" applyFont="1" applyFill="1"/>
    <xf numFmtId="4" fontId="17" fillId="2" borderId="0" xfId="0" applyNumberFormat="1" applyFont="1" applyFill="1" applyAlignment="1">
      <alignment horizontal="right"/>
    </xf>
    <xf numFmtId="165" fontId="3" fillId="0" borderId="8" xfId="4" quotePrefix="1" applyNumberFormat="1" applyFont="1" applyFill="1" applyBorder="1" applyAlignment="1">
      <alignment horizontal="center"/>
    </xf>
    <xf numFmtId="165" fontId="3" fillId="0" borderId="43" xfId="4" quotePrefix="1" applyNumberFormat="1" applyFont="1" applyBorder="1" applyAlignment="1">
      <alignment horizontal="center"/>
    </xf>
    <xf numFmtId="0" fontId="0" fillId="2" borderId="0" xfId="0" applyNumberFormat="1" applyFill="1" applyAlignment="1">
      <alignment wrapText="1"/>
    </xf>
    <xf numFmtId="0" fontId="0" fillId="2" borderId="0" xfId="0" applyNumberFormat="1" applyFill="1"/>
    <xf numFmtId="166" fontId="0" fillId="0" borderId="0" xfId="0" applyNumberFormat="1"/>
    <xf numFmtId="0" fontId="42" fillId="0" borderId="0" xfId="0" applyFont="1" applyAlignment="1"/>
    <xf numFmtId="4" fontId="8" fillId="0" borderId="24" xfId="1" applyNumberFormat="1" applyFont="1" applyBorder="1"/>
    <xf numFmtId="166" fontId="8" fillId="0" borderId="8" xfId="4" applyFont="1" applyBorder="1"/>
    <xf numFmtId="170" fontId="8" fillId="0" borderId="21" xfId="2" applyNumberFormat="1" applyFont="1" applyBorder="1"/>
    <xf numFmtId="0" fontId="17" fillId="0" borderId="17" xfId="1" applyFont="1" applyBorder="1"/>
    <xf numFmtId="166" fontId="9" fillId="0" borderId="8" xfId="4" applyFont="1" applyBorder="1"/>
    <xf numFmtId="166" fontId="9" fillId="0" borderId="8" xfId="4" applyFont="1" applyFill="1" applyBorder="1" applyAlignment="1">
      <alignment horizontal="left"/>
    </xf>
    <xf numFmtId="166" fontId="8" fillId="0" borderId="8" xfId="4" applyFont="1" applyFill="1" applyBorder="1"/>
    <xf numFmtId="166" fontId="9" fillId="0" borderId="23" xfId="4" quotePrefix="1" applyFont="1" applyFill="1" applyBorder="1" applyAlignment="1">
      <alignment horizontal="center"/>
    </xf>
    <xf numFmtId="166" fontId="9" fillId="0" borderId="8" xfId="4" quotePrefix="1" applyFont="1" applyBorder="1" applyAlignment="1">
      <alignment horizontal="left"/>
    </xf>
    <xf numFmtId="166" fontId="9" fillId="0" borderId="8" xfId="4" applyFont="1" applyBorder="1" applyAlignment="1">
      <alignment horizontal="left"/>
    </xf>
    <xf numFmtId="0" fontId="17" fillId="0" borderId="0" xfId="0" applyFont="1" applyBorder="1"/>
    <xf numFmtId="166" fontId="9" fillId="0" borderId="20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0" fontId="0" fillId="0" borderId="4" xfId="0" applyFill="1" applyBorder="1"/>
    <xf numFmtId="166" fontId="9" fillId="0" borderId="40" xfId="4" applyFont="1" applyFill="1" applyBorder="1" applyAlignment="1">
      <alignment horizontal="left"/>
    </xf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center"/>
    </xf>
    <xf numFmtId="4" fontId="17" fillId="0" borderId="0" xfId="1" applyNumberFormat="1" applyFont="1"/>
    <xf numFmtId="4" fontId="18" fillId="0" borderId="5" xfId="0" applyNumberFormat="1" applyFont="1" applyFill="1" applyBorder="1"/>
    <xf numFmtId="167" fontId="18" fillId="0" borderId="5" xfId="2" applyFont="1" applyFill="1" applyBorder="1"/>
    <xf numFmtId="0" fontId="41" fillId="0" borderId="5" xfId="0" applyNumberFormat="1" applyFont="1" applyFill="1" applyBorder="1" applyAlignment="1" applyProtection="1"/>
    <xf numFmtId="0" fontId="0" fillId="0" borderId="0" xfId="0" applyNumberFormat="1" applyFill="1" applyAlignment="1">
      <alignment horizontal="right"/>
    </xf>
    <xf numFmtId="0" fontId="0" fillId="2" borderId="0" xfId="0" applyNumberFormat="1" applyFill="1"/>
    <xf numFmtId="4" fontId="17" fillId="0" borderId="0" xfId="1" applyNumberFormat="1" applyFont="1"/>
    <xf numFmtId="4" fontId="12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17" xfId="1" applyNumberFormat="1" applyFont="1" applyBorder="1"/>
    <xf numFmtId="4" fontId="8" fillId="0" borderId="21" xfId="1" applyNumberFormat="1" applyFont="1" applyBorder="1"/>
    <xf numFmtId="170" fontId="8" fillId="0" borderId="24" xfId="2" applyNumberFormat="1" applyFont="1" applyBorder="1"/>
    <xf numFmtId="0" fontId="0" fillId="0" borderId="0" xfId="0" applyAlignment="1">
      <alignment wrapText="1"/>
    </xf>
    <xf numFmtId="0" fontId="5" fillId="0" borderId="18" xfId="1" applyFont="1" applyFill="1" applyBorder="1"/>
    <xf numFmtId="0" fontId="7" fillId="0" borderId="22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7" fontId="0" fillId="0" borderId="12" xfId="2" applyFont="1" applyBorder="1" applyAlignment="1">
      <alignment wrapText="1"/>
    </xf>
    <xf numFmtId="167" fontId="17" fillId="2" borderId="0" xfId="2" applyFont="1" applyFill="1"/>
    <xf numFmtId="0" fontId="17" fillId="0" borderId="0" xfId="0" applyFont="1"/>
    <xf numFmtId="166" fontId="9" fillId="0" borderId="0" xfId="4" applyFont="1" applyBorder="1"/>
    <xf numFmtId="0" fontId="0" fillId="0" borderId="0" xfId="0" applyAlignment="1">
      <alignment wrapText="1"/>
    </xf>
    <xf numFmtId="167" fontId="17" fillId="0" borderId="0" xfId="2" applyFont="1"/>
    <xf numFmtId="0" fontId="0" fillId="0" borderId="0" xfId="0" applyAlignment="1">
      <alignment wrapText="1"/>
    </xf>
    <xf numFmtId="0" fontId="17" fillId="0" borderId="0" xfId="0" applyFont="1"/>
    <xf numFmtId="4" fontId="8" fillId="0" borderId="21" xfId="1" applyNumberFormat="1" applyFont="1" applyBorder="1"/>
    <xf numFmtId="167" fontId="0" fillId="0" borderId="0" xfId="2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4" fontId="0" fillId="2" borderId="0" xfId="0" applyNumberFormat="1" applyFill="1"/>
    <xf numFmtId="166" fontId="2" fillId="0" borderId="8" xfId="4" quotePrefix="1" applyFont="1" applyFill="1" applyBorder="1" applyAlignment="1">
      <alignment horizontal="center"/>
    </xf>
    <xf numFmtId="0" fontId="3" fillId="0" borderId="0" xfId="1" applyFont="1" applyBorder="1" applyAlignment="1">
      <alignment horizontal="left"/>
    </xf>
    <xf numFmtId="165" fontId="3" fillId="0" borderId="0" xfId="4" quotePrefix="1" applyNumberFormat="1" applyFont="1" applyBorder="1" applyAlignment="1">
      <alignment horizontal="center"/>
    </xf>
    <xf numFmtId="171" fontId="3" fillId="0" borderId="0" xfId="1" quotePrefix="1" applyNumberFormat="1" applyFont="1" applyBorder="1" applyAlignment="1">
      <alignment horizontal="center"/>
    </xf>
    <xf numFmtId="166" fontId="3" fillId="0" borderId="0" xfId="4" quotePrefix="1" applyFont="1" applyFill="1" applyBorder="1" applyAlignment="1">
      <alignment horizontal="center"/>
    </xf>
    <xf numFmtId="166" fontId="0" fillId="0" borderId="0" xfId="4" applyFont="1"/>
    <xf numFmtId="49" fontId="14" fillId="0" borderId="0" xfId="0" applyNumberFormat="1" applyFont="1"/>
    <xf numFmtId="49" fontId="0" fillId="0" borderId="0" xfId="0" applyNumberFormat="1"/>
    <xf numFmtId="166" fontId="0" fillId="0" borderId="0" xfId="4" applyFont="1" applyAlignment="1">
      <alignment wrapText="1"/>
    </xf>
    <xf numFmtId="166" fontId="0" fillId="0" borderId="0" xfId="4" applyFont="1" applyFill="1"/>
    <xf numFmtId="166" fontId="0" fillId="0" borderId="0" xfId="4" applyFont="1" applyFill="1" applyAlignment="1">
      <alignment wrapText="1"/>
    </xf>
    <xf numFmtId="166" fontId="0" fillId="0" borderId="9" xfId="4" applyFont="1" applyBorder="1" applyAlignment="1">
      <alignment wrapText="1"/>
    </xf>
    <xf numFmtId="166" fontId="17" fillId="0" borderId="0" xfId="4" applyFont="1"/>
    <xf numFmtId="166" fontId="41" fillId="0" borderId="0" xfId="4" applyFont="1" applyFill="1" applyBorder="1" applyAlignment="1" applyProtection="1"/>
    <xf numFmtId="166" fontId="0" fillId="0" borderId="0" xfId="4" applyFont="1" applyFill="1" applyBorder="1"/>
    <xf numFmtId="166" fontId="17" fillId="0" borderId="0" xfId="4" applyFont="1" applyFill="1" applyBorder="1"/>
    <xf numFmtId="166" fontId="0" fillId="0" borderId="0" xfId="0" applyNumberFormat="1" applyFont="1"/>
    <xf numFmtId="166" fontId="0" fillId="0" borderId="4" xfId="0" applyNumberFormat="1" applyFill="1" applyBorder="1"/>
    <xf numFmtId="166" fontId="0" fillId="0" borderId="4" xfId="0" applyNumberFormat="1" applyFill="1" applyBorder="1" applyAlignment="1">
      <alignment wrapText="1"/>
    </xf>
    <xf numFmtId="166" fontId="0" fillId="0" borderId="4" xfId="0" applyNumberFormat="1" applyBorder="1"/>
    <xf numFmtId="166" fontId="0" fillId="0" borderId="5" xfId="0" applyNumberFormat="1" applyFill="1" applyBorder="1"/>
    <xf numFmtId="166" fontId="41" fillId="0" borderId="5" xfId="0" applyNumberFormat="1" applyFont="1" applyFill="1" applyBorder="1" applyAlignment="1" applyProtection="1"/>
    <xf numFmtId="0" fontId="17" fillId="0" borderId="0" xfId="0" applyFont="1" applyAlignment="1">
      <alignment horizontal="center"/>
    </xf>
    <xf numFmtId="171" fontId="44" fillId="0" borderId="42" xfId="1" quotePrefix="1" applyNumberFormat="1" applyFont="1" applyFill="1" applyBorder="1" applyAlignment="1">
      <alignment horizontal="center"/>
    </xf>
    <xf numFmtId="166" fontId="0" fillId="0" borderId="5" xfId="4" applyFont="1" applyBorder="1"/>
    <xf numFmtId="166" fontId="22" fillId="0" borderId="5" xfId="4" applyFont="1" applyFill="1" applyBorder="1"/>
    <xf numFmtId="166" fontId="41" fillId="0" borderId="5" xfId="4" applyFont="1" applyFill="1" applyBorder="1" applyAlignment="1" applyProtection="1"/>
    <xf numFmtId="166" fontId="0" fillId="0" borderId="9" xfId="4" applyFont="1" applyBorder="1"/>
    <xf numFmtId="166" fontId="0" fillId="0" borderId="38" xfId="4" applyFont="1" applyBorder="1"/>
    <xf numFmtId="166" fontId="0" fillId="0" borderId="0" xfId="0" applyNumberFormat="1" applyAlignment="1">
      <alignment wrapText="1"/>
    </xf>
    <xf numFmtId="166" fontId="17" fillId="0" borderId="0" xfId="0" applyNumberFormat="1" applyFont="1"/>
    <xf numFmtId="166" fontId="0" fillId="0" borderId="4" xfId="4" applyFont="1" applyFill="1" applyBorder="1"/>
    <xf numFmtId="166" fontId="45" fillId="0" borderId="0" xfId="4" applyFont="1"/>
    <xf numFmtId="166" fontId="45" fillId="0" borderId="0" xfId="4" applyFont="1" applyAlignment="1">
      <alignment wrapText="1"/>
    </xf>
    <xf numFmtId="166" fontId="15" fillId="0" borderId="5" xfId="4" applyFont="1" applyFill="1" applyBorder="1"/>
    <xf numFmtId="4" fontId="13" fillId="0" borderId="0" xfId="0" applyNumberFormat="1" applyFont="1" applyFill="1"/>
    <xf numFmtId="166" fontId="0" fillId="2" borderId="0" xfId="4" applyFont="1" applyFill="1"/>
    <xf numFmtId="166" fontId="12" fillId="0" borderId="5" xfId="4" applyFont="1" applyFill="1" applyBorder="1"/>
    <xf numFmtId="166" fontId="45" fillId="0" borderId="0" xfId="4" applyFont="1" applyAlignment="1"/>
    <xf numFmtId="4" fontId="45" fillId="2" borderId="0" xfId="0" applyNumberFormat="1" applyFont="1" applyFill="1"/>
    <xf numFmtId="171" fontId="44" fillId="0" borderId="42" xfId="1" quotePrefix="1" applyNumberFormat="1" applyFont="1" applyBorder="1" applyAlignment="1">
      <alignment horizontal="center"/>
    </xf>
    <xf numFmtId="171" fontId="44" fillId="0" borderId="39" xfId="1" quotePrefix="1" applyNumberFormat="1" applyFont="1" applyFill="1" applyBorder="1" applyAlignment="1">
      <alignment horizontal="center"/>
    </xf>
    <xf numFmtId="166" fontId="21" fillId="0" borderId="0" xfId="4" applyFont="1" applyAlignment="1">
      <alignment wrapText="1"/>
    </xf>
    <xf numFmtId="4" fontId="46" fillId="0" borderId="0" xfId="0" applyNumberFormat="1" applyFont="1"/>
    <xf numFmtId="167" fontId="21" fillId="0" borderId="0" xfId="2" applyFont="1"/>
    <xf numFmtId="4" fontId="47" fillId="0" borderId="0" xfId="0" applyNumberFormat="1" applyFont="1" applyFill="1" applyBorder="1" applyAlignment="1" applyProtection="1"/>
    <xf numFmtId="166" fontId="17" fillId="2" borderId="0" xfId="0" applyNumberFormat="1" applyFont="1" applyFill="1"/>
    <xf numFmtId="166" fontId="45" fillId="0" borderId="0" xfId="0" applyNumberFormat="1" applyFont="1" applyAlignment="1">
      <alignment wrapText="1"/>
    </xf>
    <xf numFmtId="0" fontId="1" fillId="0" borderId="18" xfId="1" applyFont="1" applyFill="1" applyBorder="1"/>
    <xf numFmtId="0" fontId="7" fillId="0" borderId="0" xfId="1" applyFont="1"/>
    <xf numFmtId="166" fontId="13" fillId="0" borderId="0" xfId="0" applyNumberFormat="1" applyFont="1"/>
    <xf numFmtId="166" fontId="16" fillId="0" borderId="0" xfId="0" applyNumberFormat="1" applyFont="1"/>
    <xf numFmtId="0" fontId="0" fillId="0" borderId="0" xfId="0" applyBorder="1"/>
    <xf numFmtId="166" fontId="21" fillId="0" borderId="0" xfId="4" applyFont="1"/>
    <xf numFmtId="0" fontId="48" fillId="0" borderId="0" xfId="0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49" fillId="0" borderId="0" xfId="0" applyFont="1"/>
    <xf numFmtId="0" fontId="49" fillId="0" borderId="0" xfId="0" applyFont="1" applyAlignment="1">
      <alignment horizontal="right"/>
    </xf>
    <xf numFmtId="4" fontId="49" fillId="0" borderId="0" xfId="0" applyNumberFormat="1" applyFont="1"/>
    <xf numFmtId="0" fontId="49" fillId="0" borderId="0" xfId="0" applyFont="1" applyAlignment="1">
      <alignment wrapText="1"/>
    </xf>
    <xf numFmtId="0" fontId="49" fillId="0" borderId="0" xfId="1" applyFont="1" applyBorder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49" fillId="0" borderId="0" xfId="1" applyFont="1" applyBorder="1" applyAlignment="1">
      <alignment horizontal="right"/>
    </xf>
    <xf numFmtId="0" fontId="49" fillId="0" borderId="0" xfId="0" applyFont="1" applyFill="1"/>
    <xf numFmtId="4" fontId="49" fillId="0" borderId="0" xfId="1" applyNumberFormat="1" applyFont="1" applyFill="1" applyBorder="1"/>
    <xf numFmtId="4" fontId="49" fillId="0" borderId="0" xfId="0" applyNumberFormat="1" applyFont="1" applyFill="1"/>
    <xf numFmtId="0" fontId="49" fillId="0" borderId="18" xfId="1" applyFont="1" applyFill="1" applyBorder="1"/>
    <xf numFmtId="0" fontId="49" fillId="0" borderId="16" xfId="0" applyFont="1" applyFill="1" applyBorder="1"/>
    <xf numFmtId="170" fontId="50" fillId="0" borderId="0" xfId="2" applyNumberFormat="1" applyFont="1" applyBorder="1"/>
    <xf numFmtId="170" fontId="49" fillId="0" borderId="0" xfId="2" applyNumberFormat="1" applyFont="1" applyBorder="1" applyAlignment="1">
      <alignment horizontal="right"/>
    </xf>
    <xf numFmtId="170" fontId="49" fillId="0" borderId="0" xfId="2" applyNumberFormat="1" applyFont="1" applyBorder="1"/>
    <xf numFmtId="0" fontId="49" fillId="0" borderId="18" xfId="1" applyFont="1" applyBorder="1"/>
    <xf numFmtId="4" fontId="49" fillId="0" borderId="0" xfId="0" applyNumberFormat="1" applyFont="1" applyAlignment="1">
      <alignment wrapText="1"/>
    </xf>
    <xf numFmtId="167" fontId="49" fillId="0" borderId="0" xfId="2" applyFont="1"/>
    <xf numFmtId="0" fontId="53" fillId="0" borderId="0" xfId="0" applyFont="1"/>
    <xf numFmtId="170" fontId="51" fillId="0" borderId="0" xfId="2" applyNumberFormat="1" applyFont="1" applyBorder="1"/>
    <xf numFmtId="170" fontId="49" fillId="0" borderId="0" xfId="1" applyNumberFormat="1" applyFont="1"/>
    <xf numFmtId="49" fontId="49" fillId="0" borderId="0" xfId="0" applyNumberFormat="1" applyFont="1"/>
    <xf numFmtId="167" fontId="49" fillId="0" borderId="0" xfId="0" applyNumberFormat="1" applyFont="1"/>
    <xf numFmtId="43" fontId="49" fillId="0" borderId="0" xfId="0" applyNumberFormat="1" applyFont="1"/>
    <xf numFmtId="0" fontId="6" fillId="0" borderId="18" xfId="1" applyFont="1" applyFill="1" applyBorder="1" applyAlignment="1">
      <alignment horizontal="center"/>
    </xf>
    <xf numFmtId="0" fontId="55" fillId="0" borderId="0" xfId="0" applyFont="1"/>
    <xf numFmtId="0" fontId="5" fillId="0" borderId="19" xfId="1" applyFont="1" applyFill="1" applyBorder="1" applyAlignment="1">
      <alignment horizontal="right"/>
    </xf>
    <xf numFmtId="0" fontId="5" fillId="0" borderId="18" xfId="1" applyFont="1" applyFill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8" fillId="0" borderId="19" xfId="1" applyFont="1" applyBorder="1" applyAlignment="1">
      <alignment horizontal="right" vertical="center"/>
    </xf>
    <xf numFmtId="4" fontId="5" fillId="0" borderId="9" xfId="1" applyNumberFormat="1" applyFont="1" applyFill="1" applyBorder="1"/>
    <xf numFmtId="0" fontId="54" fillId="0" borderId="0" xfId="0" applyFont="1" applyFill="1"/>
    <xf numFmtId="2" fontId="49" fillId="0" borderId="0" xfId="0" applyNumberFormat="1" applyFont="1"/>
    <xf numFmtId="2" fontId="49" fillId="0" borderId="9" xfId="0" applyNumberFormat="1" applyFont="1" applyBorder="1"/>
    <xf numFmtId="2" fontId="49" fillId="0" borderId="9" xfId="2" applyNumberFormat="1" applyFont="1" applyBorder="1" applyAlignment="1">
      <alignment wrapText="1"/>
    </xf>
    <xf numFmtId="2" fontId="52" fillId="0" borderId="0" xfId="0" applyNumberFormat="1" applyFont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8" fillId="0" borderId="0" xfId="1" applyFont="1" applyAlignment="1"/>
    <xf numFmtId="0" fontId="9" fillId="0" borderId="0" xfId="1" applyFont="1" applyFill="1" applyBorder="1"/>
    <xf numFmtId="0" fontId="49" fillId="0" borderId="46" xfId="1" applyFont="1" applyBorder="1"/>
    <xf numFmtId="4" fontId="49" fillId="0" borderId="46" xfId="1" applyNumberFormat="1" applyFont="1" applyFill="1" applyBorder="1"/>
    <xf numFmtId="4" fontId="5" fillId="0" borderId="44" xfId="1" applyNumberFormat="1" applyFont="1" applyFill="1" applyBorder="1"/>
    <xf numFmtId="0" fontId="49" fillId="0" borderId="0" xfId="0" applyFont="1" applyAlignment="1">
      <alignment horizontal="left"/>
    </xf>
    <xf numFmtId="0" fontId="49" fillId="0" borderId="0" xfId="0" applyFont="1" applyFill="1" applyAlignment="1">
      <alignment horizontal="left"/>
    </xf>
    <xf numFmtId="0" fontId="49" fillId="0" borderId="9" xfId="0" applyFont="1" applyFill="1" applyBorder="1" applyAlignment="1">
      <alignment horizontal="left" wrapText="1"/>
    </xf>
    <xf numFmtId="4" fontId="49" fillId="0" borderId="9" xfId="0" applyNumberFormat="1" applyFont="1" applyFill="1" applyBorder="1"/>
    <xf numFmtId="0" fontId="49" fillId="0" borderId="9" xfId="0" applyFont="1" applyFill="1" applyBorder="1" applyAlignment="1">
      <alignment horizontal="left"/>
    </xf>
    <xf numFmtId="4" fontId="49" fillId="0" borderId="9" xfId="0" applyNumberFormat="1" applyFont="1" applyFill="1" applyBorder="1" applyAlignment="1">
      <alignment horizontal="left"/>
    </xf>
    <xf numFmtId="0" fontId="49" fillId="0" borderId="9" xfId="0" applyNumberFormat="1" applyFont="1" applyFill="1" applyBorder="1" applyAlignment="1">
      <alignment horizontal="left"/>
    </xf>
    <xf numFmtId="0" fontId="54" fillId="0" borderId="9" xfId="0" applyFont="1" applyFill="1" applyBorder="1" applyAlignment="1">
      <alignment horizontal="left"/>
    </xf>
    <xf numFmtId="4" fontId="54" fillId="0" borderId="9" xfId="0" applyNumberFormat="1" applyFont="1" applyFill="1" applyBorder="1"/>
    <xf numFmtId="4" fontId="7" fillId="0" borderId="46" xfId="1" applyNumberFormat="1" applyFont="1" applyFill="1" applyBorder="1" applyAlignment="1">
      <alignment horizontal="left"/>
    </xf>
    <xf numFmtId="4" fontId="49" fillId="0" borderId="46" xfId="1" applyNumberFormat="1" applyFont="1" applyBorder="1"/>
    <xf numFmtId="0" fontId="6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2" fontId="49" fillId="0" borderId="17" xfId="0" applyNumberFormat="1" applyFont="1" applyFill="1" applyBorder="1" applyAlignment="1">
      <alignment horizontal="right"/>
    </xf>
    <xf numFmtId="2" fontId="49" fillId="0" borderId="17" xfId="0" applyNumberFormat="1" applyFont="1" applyFill="1" applyBorder="1"/>
    <xf numFmtId="2" fontId="49" fillId="0" borderId="45" xfId="0" applyNumberFormat="1" applyFont="1" applyFill="1" applyBorder="1"/>
    <xf numFmtId="4" fontId="49" fillId="0" borderId="0" xfId="0" applyNumberFormat="1" applyFont="1" applyAlignment="1">
      <alignment horizontal="right" wrapText="1"/>
    </xf>
    <xf numFmtId="4" fontId="49" fillId="0" borderId="9" xfId="4" applyNumberFormat="1" applyFont="1" applyBorder="1" applyAlignment="1">
      <alignment wrapText="1"/>
    </xf>
    <xf numFmtId="4" fontId="49" fillId="0" borderId="0" xfId="0" applyNumberFormat="1" applyFont="1" applyFill="1" applyAlignment="1">
      <alignment horizontal="right" wrapText="1"/>
    </xf>
    <xf numFmtId="4" fontId="49" fillId="0" borderId="0" xfId="0" applyNumberFormat="1" applyFont="1" applyFill="1" applyAlignment="1">
      <alignment wrapText="1"/>
    </xf>
    <xf numFmtId="4" fontId="49" fillId="0" borderId="9" xfId="4" applyNumberFormat="1" applyFont="1" applyFill="1" applyBorder="1" applyAlignment="1">
      <alignment wrapText="1"/>
    </xf>
    <xf numFmtId="4" fontId="49" fillId="0" borderId="9" xfId="4" applyNumberFormat="1" applyFont="1" applyBorder="1" applyAlignment="1">
      <alignment vertical="center" wrapText="1"/>
    </xf>
    <xf numFmtId="4" fontId="5" fillId="0" borderId="20" xfId="2" applyNumberFormat="1" applyFont="1" applyFill="1" applyBorder="1" applyAlignment="1"/>
    <xf numFmtId="4" fontId="5" fillId="0" borderId="20" xfId="2" applyNumberFormat="1" applyFont="1" applyFill="1" applyBorder="1"/>
    <xf numFmtId="4" fontId="5" fillId="0" borderId="2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4" fontId="7" fillId="0" borderId="0" xfId="2" applyNumberFormat="1" applyFont="1" applyFill="1" applyBorder="1" applyAlignment="1">
      <alignment horizontal="left"/>
    </xf>
    <xf numFmtId="4" fontId="49" fillId="0" borderId="0" xfId="2" applyNumberFormat="1" applyFont="1" applyFill="1" applyBorder="1" applyAlignment="1">
      <alignment horizontal="right"/>
    </xf>
    <xf numFmtId="4" fontId="49" fillId="0" borderId="0" xfId="2" applyNumberFormat="1" applyFont="1" applyFill="1" applyBorder="1"/>
    <xf numFmtId="4" fontId="49" fillId="0" borderId="0" xfId="2" applyNumberFormat="1" applyFont="1" applyFill="1" applyAlignment="1">
      <alignment horizontal="right" wrapText="1"/>
    </xf>
    <xf numFmtId="4" fontId="49" fillId="0" borderId="0" xfId="2" applyNumberFormat="1" applyFont="1" applyFill="1" applyAlignment="1">
      <alignment wrapText="1"/>
    </xf>
    <xf numFmtId="4" fontId="5" fillId="0" borderId="20" xfId="2" applyNumberFormat="1" applyFont="1" applyFill="1" applyBorder="1" applyAlignment="1">
      <alignment horizontal="right"/>
    </xf>
    <xf numFmtId="4" fontId="5" fillId="0" borderId="44" xfId="2" applyNumberFormat="1" applyFont="1" applyFill="1" applyBorder="1"/>
    <xf numFmtId="4" fontId="49" fillId="0" borderId="9" xfId="1" applyNumberFormat="1" applyFont="1" applyFill="1" applyBorder="1"/>
    <xf numFmtId="4" fontId="49" fillId="0" borderId="0" xfId="2" applyNumberFormat="1" applyFont="1" applyBorder="1" applyAlignment="1">
      <alignment horizontal="right"/>
    </xf>
    <xf numFmtId="4" fontId="49" fillId="0" borderId="0" xfId="2" applyNumberFormat="1" applyFont="1" applyBorder="1"/>
    <xf numFmtId="4" fontId="49" fillId="0" borderId="9" xfId="1" applyNumberFormat="1" applyFont="1" applyBorder="1"/>
    <xf numFmtId="4" fontId="49" fillId="0" borderId="9" xfId="0" applyNumberFormat="1" applyFont="1" applyBorder="1"/>
    <xf numFmtId="4" fontId="49" fillId="0" borderId="0" xfId="0" applyNumberFormat="1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4" fontId="54" fillId="0" borderId="0" xfId="0" applyNumberFormat="1" applyFont="1" applyFill="1" applyAlignment="1">
      <alignment horizontal="center"/>
    </xf>
    <xf numFmtId="170" fontId="5" fillId="0" borderId="0" xfId="2" applyNumberFormat="1" applyFont="1" applyFill="1" applyBorder="1" applyAlignment="1">
      <alignment horizontal="center"/>
    </xf>
    <xf numFmtId="0" fontId="54" fillId="0" borderId="9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0" fontId="49" fillId="0" borderId="0" xfId="0" applyFont="1" applyBorder="1" applyAlignment="1">
      <alignment wrapText="1"/>
    </xf>
    <xf numFmtId="166" fontId="49" fillId="0" borderId="0" xfId="0" applyNumberFormat="1" applyFont="1" applyBorder="1"/>
    <xf numFmtId="0" fontId="49" fillId="0" borderId="0" xfId="0" applyFont="1" applyBorder="1"/>
    <xf numFmtId="0" fontId="56" fillId="34" borderId="0" xfId="0" applyFont="1" applyFill="1" applyBorder="1" applyAlignment="1">
      <alignment horizontal="center"/>
    </xf>
    <xf numFmtId="17" fontId="54" fillId="0" borderId="0" xfId="0" applyNumberFormat="1" applyFont="1" applyBorder="1"/>
    <xf numFmtId="0" fontId="49" fillId="0" borderId="9" xfId="0" applyFont="1" applyBorder="1"/>
    <xf numFmtId="166" fontId="54" fillId="0" borderId="9" xfId="0" applyNumberFormat="1" applyFont="1" applyBorder="1" applyAlignment="1">
      <alignment horizontal="center"/>
    </xf>
    <xf numFmtId="0" fontId="54" fillId="0" borderId="9" xfId="0" applyFont="1" applyBorder="1"/>
    <xf numFmtId="166" fontId="49" fillId="0" borderId="0" xfId="0" applyNumberFormat="1" applyFont="1"/>
    <xf numFmtId="44" fontId="49" fillId="34" borderId="9" xfId="2" applyNumberFormat="1" applyFont="1" applyFill="1" applyBorder="1"/>
    <xf numFmtId="166" fontId="49" fillId="0" borderId="9" xfId="4" applyFont="1" applyBorder="1" applyAlignment="1">
      <alignment wrapText="1"/>
    </xf>
    <xf numFmtId="166" fontId="49" fillId="0" borderId="9" xfId="4" applyFont="1" applyBorder="1"/>
    <xf numFmtId="44" fontId="49" fillId="0" borderId="9" xfId="2" applyNumberFormat="1" applyFont="1" applyBorder="1" applyAlignment="1">
      <alignment horizontal="left"/>
    </xf>
    <xf numFmtId="44" fontId="49" fillId="0" borderId="9" xfId="2" applyNumberFormat="1" applyFont="1" applyBorder="1"/>
    <xf numFmtId="44" fontId="49" fillId="0" borderId="9" xfId="2" applyNumberFormat="1" applyFont="1" applyFill="1" applyBorder="1"/>
    <xf numFmtId="0" fontId="54" fillId="0" borderId="9" xfId="0" applyFont="1" applyFill="1" applyBorder="1"/>
    <xf numFmtId="44" fontId="49" fillId="0" borderId="0" xfId="0" applyNumberFormat="1" applyFont="1" applyBorder="1" applyAlignment="1">
      <alignment vertical="center" wrapText="1"/>
    </xf>
    <xf numFmtId="0" fontId="54" fillId="0" borderId="0" xfId="0" applyFont="1" applyBorder="1" applyAlignment="1"/>
    <xf numFmtId="0" fontId="49" fillId="0" borderId="0" xfId="0" applyFont="1" applyBorder="1" applyAlignment="1"/>
    <xf numFmtId="0" fontId="17" fillId="0" borderId="0" xfId="0" applyFont="1" applyBorder="1" applyAlignment="1"/>
    <xf numFmtId="4" fontId="53" fillId="0" borderId="0" xfId="1" applyNumberFormat="1" applyFont="1"/>
    <xf numFmtId="4" fontId="53" fillId="0" borderId="0" xfId="1" applyNumberFormat="1" applyFont="1" applyBorder="1"/>
    <xf numFmtId="4" fontId="53" fillId="0" borderId="23" xfId="1" applyNumberFormat="1" applyFont="1" applyBorder="1"/>
    <xf numFmtId="0" fontId="53" fillId="0" borderId="0" xfId="1" applyFont="1" applyBorder="1"/>
    <xf numFmtId="4" fontId="53" fillId="0" borderId="17" xfId="1" applyNumberFormat="1" applyFont="1" applyBorder="1"/>
    <xf numFmtId="4" fontId="49" fillId="0" borderId="23" xfId="1" applyNumberFormat="1" applyFont="1" applyFill="1" applyBorder="1"/>
    <xf numFmtId="4" fontId="11" fillId="0" borderId="20" xfId="2" applyNumberFormat="1" applyFont="1" applyBorder="1" applyAlignment="1">
      <alignment horizontal="right" vertical="center"/>
    </xf>
    <xf numFmtId="4" fontId="11" fillId="0" borderId="20" xfId="2" applyNumberFormat="1" applyFont="1" applyBorder="1" applyAlignment="1">
      <alignment vertical="center"/>
    </xf>
    <xf numFmtId="4" fontId="11" fillId="0" borderId="44" xfId="2" applyNumberFormat="1" applyFont="1" applyBorder="1" applyAlignment="1">
      <alignment vertical="center"/>
    </xf>
    <xf numFmtId="4" fontId="11" fillId="0" borderId="9" xfId="2" applyNumberFormat="1" applyFont="1" applyBorder="1" applyAlignment="1">
      <alignment vertical="center"/>
    </xf>
    <xf numFmtId="2" fontId="54" fillId="0" borderId="0" xfId="0" applyNumberFormat="1" applyFont="1" applyAlignment="1">
      <alignment horizontal="center"/>
    </xf>
    <xf numFmtId="49" fontId="54" fillId="0" borderId="0" xfId="0" applyNumberFormat="1" applyFont="1" applyAlignment="1">
      <alignment horizontal="center"/>
    </xf>
    <xf numFmtId="0" fontId="14" fillId="0" borderId="0" xfId="0" applyFont="1"/>
    <xf numFmtId="0" fontId="5" fillId="0" borderId="0" xfId="1" applyFont="1" applyBorder="1" applyAlignment="1">
      <alignment horizontal="center"/>
    </xf>
    <xf numFmtId="0" fontId="49" fillId="0" borderId="0" xfId="0" applyFont="1" applyAlignment="1">
      <alignment horizontal="left"/>
    </xf>
    <xf numFmtId="4" fontId="49" fillId="0" borderId="23" xfId="0" applyNumberFormat="1" applyFont="1" applyBorder="1" applyAlignment="1">
      <alignment wrapText="1"/>
    </xf>
    <xf numFmtId="166" fontId="49" fillId="0" borderId="0" xfId="4" applyFont="1"/>
    <xf numFmtId="44" fontId="49" fillId="0" borderId="0" xfId="0" applyNumberFormat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2" fontId="60" fillId="0" borderId="9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/>
    </xf>
    <xf numFmtId="4" fontId="54" fillId="0" borderId="0" xfId="0" applyNumberFormat="1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5" fillId="0" borderId="0" xfId="1" applyFont="1" applyBorder="1" applyAlignment="1">
      <alignment horizontal="center"/>
    </xf>
    <xf numFmtId="4" fontId="49" fillId="0" borderId="0" xfId="0" applyNumberFormat="1" applyFont="1" applyFill="1" applyAlignment="1">
      <alignment horizontal="right"/>
    </xf>
    <xf numFmtId="49" fontId="49" fillId="0" borderId="9" xfId="0" applyNumberFormat="1" applyFont="1" applyFill="1" applyBorder="1" applyAlignment="1">
      <alignment horizontal="left"/>
    </xf>
    <xf numFmtId="4" fontId="49" fillId="0" borderId="23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/>
    </xf>
    <xf numFmtId="0" fontId="54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4" fontId="54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55" fillId="0" borderId="0" xfId="0" applyFont="1" applyBorder="1" applyAlignment="1">
      <alignment horizontal="center" vertical="center"/>
    </xf>
    <xf numFmtId="169" fontId="61" fillId="0" borderId="9" xfId="1520" applyFont="1" applyBorder="1" applyAlignment="1">
      <alignment horizontal="right" vertical="center"/>
    </xf>
    <xf numFmtId="0" fontId="49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 wrapText="1"/>
    </xf>
    <xf numFmtId="0" fontId="48" fillId="0" borderId="0" xfId="0" applyFont="1" applyBorder="1" applyAlignment="1">
      <alignment horizontal="center"/>
    </xf>
    <xf numFmtId="49" fontId="59" fillId="0" borderId="0" xfId="0" applyNumberFormat="1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25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3312">
    <cellStyle name="20% - Énfasis1" xfId="23" builtinId="30" customBuiltin="1"/>
    <cellStyle name="20% - Énfasis1 10" xfId="478"/>
    <cellStyle name="20% - Énfasis1 10 2" xfId="2363"/>
    <cellStyle name="20% - Énfasis1 11" xfId="416"/>
    <cellStyle name="20% - Énfasis1 11 2" xfId="2303"/>
    <cellStyle name="20% - Énfasis1 12" xfId="578"/>
    <cellStyle name="20% - Énfasis1 12 2" xfId="2452"/>
    <cellStyle name="20% - Énfasis1 13" xfId="479"/>
    <cellStyle name="20% - Énfasis1 13 2" xfId="2364"/>
    <cellStyle name="20% - Énfasis1 14" xfId="736"/>
    <cellStyle name="20% - Énfasis1 14 2" xfId="2576"/>
    <cellStyle name="20% - Énfasis1 15" xfId="783"/>
    <cellStyle name="20% - Énfasis1 15 2" xfId="2584"/>
    <cellStyle name="20% - Énfasis1 16" xfId="795"/>
    <cellStyle name="20% - Énfasis1 16 2" xfId="2596"/>
    <cellStyle name="20% - Énfasis1 17" xfId="807"/>
    <cellStyle name="20% - Énfasis1 17 2" xfId="2608"/>
    <cellStyle name="20% - Énfasis1 18" xfId="840"/>
    <cellStyle name="20% - Énfasis1 18 2" xfId="2641"/>
    <cellStyle name="20% - Énfasis1 19" xfId="834"/>
    <cellStyle name="20% - Énfasis1 19 2" xfId="2635"/>
    <cellStyle name="20% - Énfasis1 2" xfId="47"/>
    <cellStyle name="20% - Énfasis1 2 10" xfId="1810"/>
    <cellStyle name="20% - Énfasis1 2 10 2" xfId="3224"/>
    <cellStyle name="20% - Énfasis1 2 11" xfId="1894"/>
    <cellStyle name="20% - Énfasis1 2 2" xfId="368"/>
    <cellStyle name="20% - Énfasis1 2 2 2" xfId="1657"/>
    <cellStyle name="20% - Énfasis1 2 2 2 2" xfId="2268"/>
    <cellStyle name="20% - Énfasis1 2 2 3" xfId="2092"/>
    <cellStyle name="20% - Énfasis1 2 3" xfId="498"/>
    <cellStyle name="20% - Énfasis1 2 3 2" xfId="1670"/>
    <cellStyle name="20% - Énfasis1 2 3 2 2" xfId="2383"/>
    <cellStyle name="20% - Énfasis1 2 3 3" xfId="2145"/>
    <cellStyle name="20% - Énfasis1 2 4" xfId="598"/>
    <cellStyle name="20% - Énfasis1 2 4 2" xfId="2178"/>
    <cellStyle name="20% - Énfasis1 2 5" xfId="696"/>
    <cellStyle name="20% - Énfasis1 2 5 2" xfId="2540"/>
    <cellStyle name="20% - Énfasis1 2 6" xfId="993"/>
    <cellStyle name="20% - Énfasis1 2 6 2" xfId="2792"/>
    <cellStyle name="20% - Énfasis1 2 7" xfId="1106"/>
    <cellStyle name="20% - Énfasis1 2 7 2" xfId="2891"/>
    <cellStyle name="20% - Énfasis1 2 8" xfId="1227"/>
    <cellStyle name="20% - Énfasis1 2 8 2" xfId="2980"/>
    <cellStyle name="20% - Énfasis1 2 9" xfId="1388"/>
    <cellStyle name="20% - Énfasis1 2 9 2" xfId="3124"/>
    <cellStyle name="20% - Énfasis1 20" xfId="851"/>
    <cellStyle name="20% - Énfasis1 20 2" xfId="2652"/>
    <cellStyle name="20% - Énfasis1 21" xfId="865"/>
    <cellStyle name="20% - Énfasis1 21 2" xfId="2666"/>
    <cellStyle name="20% - Énfasis1 22" xfId="879"/>
    <cellStyle name="20% - Énfasis1 22 2" xfId="2680"/>
    <cellStyle name="20% - Énfasis1 23" xfId="892"/>
    <cellStyle name="20% - Énfasis1 23 2" xfId="2693"/>
    <cellStyle name="20% - Énfasis1 24" xfId="904"/>
    <cellStyle name="20% - Énfasis1 24 2" xfId="2705"/>
    <cellStyle name="20% - Énfasis1 25" xfId="916"/>
    <cellStyle name="20% - Énfasis1 25 2" xfId="2717"/>
    <cellStyle name="20% - Énfasis1 26" xfId="928"/>
    <cellStyle name="20% - Énfasis1 26 2" xfId="2729"/>
    <cellStyle name="20% - Énfasis1 27" xfId="980"/>
    <cellStyle name="20% - Énfasis1 27 2" xfId="2779"/>
    <cellStyle name="20% - Énfasis1 28" xfId="1105"/>
    <cellStyle name="20% - Énfasis1 28 2" xfId="2890"/>
    <cellStyle name="20% - Énfasis1 29" xfId="1226"/>
    <cellStyle name="20% - Énfasis1 29 2" xfId="2979"/>
    <cellStyle name="20% - Énfasis1 3" xfId="48"/>
    <cellStyle name="20% - Énfasis1 3 2" xfId="499"/>
    <cellStyle name="20% - Énfasis1 3 2 2" xfId="2384"/>
    <cellStyle name="20% - Énfasis1 3 3" xfId="599"/>
    <cellStyle name="20% - Énfasis1 3 3 2" xfId="2467"/>
    <cellStyle name="20% - Énfasis1 3 4" xfId="697"/>
    <cellStyle name="20% - Énfasis1 3 4 2" xfId="2541"/>
    <cellStyle name="20% - Énfasis1 3 5" xfId="994"/>
    <cellStyle name="20% - Énfasis1 3 5 2" xfId="2793"/>
    <cellStyle name="20% - Énfasis1 3 6" xfId="1107"/>
    <cellStyle name="20% - Énfasis1 3 6 2" xfId="2892"/>
    <cellStyle name="20% - Énfasis1 3 7" xfId="1228"/>
    <cellStyle name="20% - Énfasis1 3 7 2" xfId="2981"/>
    <cellStyle name="20% - Énfasis1 3 8" xfId="1387"/>
    <cellStyle name="20% - Énfasis1 3 8 2" xfId="3123"/>
    <cellStyle name="20% - Énfasis1 3 9" xfId="1895"/>
    <cellStyle name="20% - Énfasis1 30" xfId="1389"/>
    <cellStyle name="20% - Énfasis1 30 2" xfId="3125"/>
    <cellStyle name="20% - Énfasis1 31" xfId="1824"/>
    <cellStyle name="20% - Énfasis1 31 2" xfId="3238"/>
    <cellStyle name="20% - Énfasis1 32" xfId="1893"/>
    <cellStyle name="20% - Énfasis1 4" xfId="49"/>
    <cellStyle name="20% - Énfasis1 4 2" xfId="500"/>
    <cellStyle name="20% - Énfasis1 4 2 2" xfId="2385"/>
    <cellStyle name="20% - Énfasis1 4 3" xfId="600"/>
    <cellStyle name="20% - Énfasis1 4 3 2" xfId="2468"/>
    <cellStyle name="20% - Énfasis1 4 4" xfId="698"/>
    <cellStyle name="20% - Énfasis1 4 4 2" xfId="2542"/>
    <cellStyle name="20% - Énfasis1 4 5" xfId="995"/>
    <cellStyle name="20% - Énfasis1 4 5 2" xfId="2794"/>
    <cellStyle name="20% - Énfasis1 4 6" xfId="1108"/>
    <cellStyle name="20% - Énfasis1 4 6 2" xfId="2893"/>
    <cellStyle name="20% - Énfasis1 4 7" xfId="1229"/>
    <cellStyle name="20% - Énfasis1 4 7 2" xfId="2982"/>
    <cellStyle name="20% - Énfasis1 4 8" xfId="1386"/>
    <cellStyle name="20% - Énfasis1 4 8 2" xfId="3122"/>
    <cellStyle name="20% - Énfasis1 4 9" xfId="1896"/>
    <cellStyle name="20% - Énfasis1 5" xfId="398"/>
    <cellStyle name="20% - Énfasis1 5 2" xfId="2285"/>
    <cellStyle name="20% - Énfasis1 6" xfId="425"/>
    <cellStyle name="20% - Énfasis1 6 2" xfId="2312"/>
    <cellStyle name="20% - Énfasis1 7" xfId="419"/>
    <cellStyle name="20% - Énfasis1 7 2" xfId="2306"/>
    <cellStyle name="20% - Énfasis1 8" xfId="437"/>
    <cellStyle name="20% - Énfasis1 8 2" xfId="2324"/>
    <cellStyle name="20% - Énfasis1 9" xfId="450"/>
    <cellStyle name="20% - Énfasis1 9 2" xfId="2337"/>
    <cellStyle name="20% - Énfasis2" xfId="27" builtinId="34" customBuiltin="1"/>
    <cellStyle name="20% - Énfasis2 10" xfId="467"/>
    <cellStyle name="20% - Énfasis2 10 2" xfId="2352"/>
    <cellStyle name="20% - Énfasis2 11" xfId="417"/>
    <cellStyle name="20% - Énfasis2 11 2" xfId="2304"/>
    <cellStyle name="20% - Énfasis2 12" xfId="581"/>
    <cellStyle name="20% - Énfasis2 12 2" xfId="2453"/>
    <cellStyle name="20% - Énfasis2 13" xfId="593"/>
    <cellStyle name="20% - Énfasis2 13 2" xfId="2462"/>
    <cellStyle name="20% - Énfasis2 14" xfId="782"/>
    <cellStyle name="20% - Énfasis2 14 2" xfId="2583"/>
    <cellStyle name="20% - Énfasis2 15" xfId="794"/>
    <cellStyle name="20% - Énfasis2 15 2" xfId="2595"/>
    <cellStyle name="20% - Énfasis2 16" xfId="806"/>
    <cellStyle name="20% - Énfasis2 16 2" xfId="2607"/>
    <cellStyle name="20% - Énfasis2 17" xfId="817"/>
    <cellStyle name="20% - Énfasis2 17 2" xfId="2618"/>
    <cellStyle name="20% - Énfasis2 18" xfId="844"/>
    <cellStyle name="20% - Énfasis2 18 2" xfId="2645"/>
    <cellStyle name="20% - Énfasis2 19" xfId="858"/>
    <cellStyle name="20% - Énfasis2 19 2" xfId="2659"/>
    <cellStyle name="20% - Énfasis2 2" xfId="50"/>
    <cellStyle name="20% - Énfasis2 2 10" xfId="1811"/>
    <cellStyle name="20% - Énfasis2 2 10 2" xfId="3225"/>
    <cellStyle name="20% - Énfasis2 2 11" xfId="1898"/>
    <cellStyle name="20% - Énfasis2 2 2" xfId="369"/>
    <cellStyle name="20% - Énfasis2 2 2 2" xfId="1658"/>
    <cellStyle name="20% - Énfasis2 2 2 2 2" xfId="2269"/>
    <cellStyle name="20% - Énfasis2 2 2 3" xfId="2093"/>
    <cellStyle name="20% - Énfasis2 2 3" xfId="501"/>
    <cellStyle name="20% - Énfasis2 2 3 2" xfId="1671"/>
    <cellStyle name="20% - Énfasis2 2 3 2 2" xfId="2386"/>
    <cellStyle name="20% - Énfasis2 2 3 3" xfId="2144"/>
    <cellStyle name="20% - Énfasis2 2 4" xfId="601"/>
    <cellStyle name="20% - Énfasis2 2 4 2" xfId="2179"/>
    <cellStyle name="20% - Énfasis2 2 5" xfId="699"/>
    <cellStyle name="20% - Énfasis2 2 5 2" xfId="2543"/>
    <cellStyle name="20% - Énfasis2 2 6" xfId="996"/>
    <cellStyle name="20% - Énfasis2 2 6 2" xfId="2795"/>
    <cellStyle name="20% - Énfasis2 2 7" xfId="1110"/>
    <cellStyle name="20% - Énfasis2 2 7 2" xfId="2895"/>
    <cellStyle name="20% - Énfasis2 2 8" xfId="1231"/>
    <cellStyle name="20% - Énfasis2 2 8 2" xfId="2984"/>
    <cellStyle name="20% - Énfasis2 2 9" xfId="1384"/>
    <cellStyle name="20% - Énfasis2 2 9 2" xfId="3120"/>
    <cellStyle name="20% - Énfasis2 20" xfId="872"/>
    <cellStyle name="20% - Énfasis2 20 2" xfId="2673"/>
    <cellStyle name="20% - Énfasis2 21" xfId="886"/>
    <cellStyle name="20% - Énfasis2 21 2" xfId="2687"/>
    <cellStyle name="20% - Énfasis2 22" xfId="898"/>
    <cellStyle name="20% - Énfasis2 22 2" xfId="2699"/>
    <cellStyle name="20% - Énfasis2 23" xfId="910"/>
    <cellStyle name="20% - Énfasis2 23 2" xfId="2711"/>
    <cellStyle name="20% - Énfasis2 24" xfId="922"/>
    <cellStyle name="20% - Énfasis2 24 2" xfId="2723"/>
    <cellStyle name="20% - Énfasis2 25" xfId="934"/>
    <cellStyle name="20% - Énfasis2 25 2" xfId="2735"/>
    <cellStyle name="20% - Énfasis2 26" xfId="945"/>
    <cellStyle name="20% - Énfasis2 26 2" xfId="2746"/>
    <cellStyle name="20% - Énfasis2 27" xfId="982"/>
    <cellStyle name="20% - Énfasis2 27 2" xfId="2781"/>
    <cellStyle name="20% - Énfasis2 28" xfId="1109"/>
    <cellStyle name="20% - Énfasis2 28 2" xfId="2894"/>
    <cellStyle name="20% - Énfasis2 29" xfId="1230"/>
    <cellStyle name="20% - Énfasis2 29 2" xfId="2983"/>
    <cellStyle name="20% - Énfasis2 3" xfId="51"/>
    <cellStyle name="20% - Énfasis2 3 2" xfId="502"/>
    <cellStyle name="20% - Énfasis2 3 2 2" xfId="2387"/>
    <cellStyle name="20% - Énfasis2 3 3" xfId="602"/>
    <cellStyle name="20% - Énfasis2 3 3 2" xfId="2469"/>
    <cellStyle name="20% - Énfasis2 3 4" xfId="700"/>
    <cellStyle name="20% - Énfasis2 3 4 2" xfId="2544"/>
    <cellStyle name="20% - Énfasis2 3 5" xfId="997"/>
    <cellStyle name="20% - Énfasis2 3 5 2" xfId="2796"/>
    <cellStyle name="20% - Énfasis2 3 6" xfId="1111"/>
    <cellStyle name="20% - Énfasis2 3 6 2" xfId="2896"/>
    <cellStyle name="20% - Énfasis2 3 7" xfId="1232"/>
    <cellStyle name="20% - Énfasis2 3 7 2" xfId="2985"/>
    <cellStyle name="20% - Énfasis2 3 8" xfId="1383"/>
    <cellStyle name="20% - Énfasis2 3 8 2" xfId="3119"/>
    <cellStyle name="20% - Énfasis2 3 9" xfId="1899"/>
    <cellStyle name="20% - Énfasis2 30" xfId="1385"/>
    <cellStyle name="20% - Énfasis2 30 2" xfId="3121"/>
    <cellStyle name="20% - Énfasis2 31" xfId="1826"/>
    <cellStyle name="20% - Énfasis2 31 2" xfId="3240"/>
    <cellStyle name="20% - Énfasis2 32" xfId="1897"/>
    <cellStyle name="20% - Énfasis2 4" xfId="52"/>
    <cellStyle name="20% - Énfasis2 4 2" xfId="503"/>
    <cellStyle name="20% - Énfasis2 4 2 2" xfId="2388"/>
    <cellStyle name="20% - Énfasis2 4 3" xfId="603"/>
    <cellStyle name="20% - Énfasis2 4 3 2" xfId="2470"/>
    <cellStyle name="20% - Énfasis2 4 4" xfId="701"/>
    <cellStyle name="20% - Énfasis2 4 4 2" xfId="2545"/>
    <cellStyle name="20% - Énfasis2 4 5" xfId="998"/>
    <cellStyle name="20% - Énfasis2 4 5 2" xfId="2797"/>
    <cellStyle name="20% - Énfasis2 4 6" xfId="1112"/>
    <cellStyle name="20% - Énfasis2 4 6 2" xfId="2897"/>
    <cellStyle name="20% - Énfasis2 4 7" xfId="1233"/>
    <cellStyle name="20% - Énfasis2 4 7 2" xfId="2986"/>
    <cellStyle name="20% - Énfasis2 4 8" xfId="1382"/>
    <cellStyle name="20% - Énfasis2 4 8 2" xfId="3118"/>
    <cellStyle name="20% - Énfasis2 4 9" xfId="1900"/>
    <cellStyle name="20% - Énfasis2 5" xfId="400"/>
    <cellStyle name="20% - Énfasis2 5 2" xfId="2287"/>
    <cellStyle name="20% - Énfasis2 6" xfId="428"/>
    <cellStyle name="20% - Énfasis2 6 2" xfId="2315"/>
    <cellStyle name="20% - Énfasis2 7" xfId="436"/>
    <cellStyle name="20% - Énfasis2 7 2" xfId="2323"/>
    <cellStyle name="20% - Énfasis2 8" xfId="449"/>
    <cellStyle name="20% - Énfasis2 8 2" xfId="2336"/>
    <cellStyle name="20% - Énfasis2 9" xfId="462"/>
    <cellStyle name="20% - Énfasis2 9 2" xfId="2347"/>
    <cellStyle name="20% - Énfasis3" xfId="31" builtinId="38" customBuiltin="1"/>
    <cellStyle name="20% - Énfasis3 10" xfId="485"/>
    <cellStyle name="20% - Énfasis3 10 2" xfId="2370"/>
    <cellStyle name="20% - Énfasis3 11" xfId="491"/>
    <cellStyle name="20% - Énfasis3 11 2" xfId="2376"/>
    <cellStyle name="20% - Énfasis3 12" xfId="588"/>
    <cellStyle name="20% - Énfasis3 12 2" xfId="2457"/>
    <cellStyle name="20% - Énfasis3 13" xfId="695"/>
    <cellStyle name="20% - Énfasis3 13 2" xfId="2539"/>
    <cellStyle name="20% - Énfasis3 14" xfId="789"/>
    <cellStyle name="20% - Énfasis3 14 2" xfId="2590"/>
    <cellStyle name="20% - Énfasis3 15" xfId="801"/>
    <cellStyle name="20% - Énfasis3 15 2" xfId="2602"/>
    <cellStyle name="20% - Énfasis3 16" xfId="812"/>
    <cellStyle name="20% - Énfasis3 16 2" xfId="2613"/>
    <cellStyle name="20% - Énfasis3 17" xfId="822"/>
    <cellStyle name="20% - Énfasis3 17 2" xfId="2623"/>
    <cellStyle name="20% - Énfasis3 18" xfId="848"/>
    <cellStyle name="20% - Énfasis3 18 2" xfId="2649"/>
    <cellStyle name="20% - Énfasis3 19" xfId="842"/>
    <cellStyle name="20% - Énfasis3 19 2" xfId="2643"/>
    <cellStyle name="20% - Énfasis3 2" xfId="53"/>
    <cellStyle name="20% - Énfasis3 2 10" xfId="1812"/>
    <cellStyle name="20% - Énfasis3 2 10 2" xfId="3226"/>
    <cellStyle name="20% - Énfasis3 2 11" xfId="1902"/>
    <cellStyle name="20% - Énfasis3 2 2" xfId="370"/>
    <cellStyle name="20% - Énfasis3 2 2 2" xfId="1659"/>
    <cellStyle name="20% - Énfasis3 2 2 2 2" xfId="2270"/>
    <cellStyle name="20% - Énfasis3 2 2 3" xfId="2094"/>
    <cellStyle name="20% - Énfasis3 2 3" xfId="504"/>
    <cellStyle name="20% - Énfasis3 2 3 2" xfId="1672"/>
    <cellStyle name="20% - Énfasis3 2 3 2 2" xfId="2389"/>
    <cellStyle name="20% - Énfasis3 2 3 3" xfId="2143"/>
    <cellStyle name="20% - Énfasis3 2 4" xfId="604"/>
    <cellStyle name="20% - Énfasis3 2 4 2" xfId="2180"/>
    <cellStyle name="20% - Énfasis3 2 5" xfId="702"/>
    <cellStyle name="20% - Énfasis3 2 5 2" xfId="2546"/>
    <cellStyle name="20% - Énfasis3 2 6" xfId="999"/>
    <cellStyle name="20% - Énfasis3 2 6 2" xfId="2798"/>
    <cellStyle name="20% - Énfasis3 2 7" xfId="1114"/>
    <cellStyle name="20% - Énfasis3 2 7 2" xfId="2899"/>
    <cellStyle name="20% - Énfasis3 2 8" xfId="1235"/>
    <cellStyle name="20% - Énfasis3 2 8 2" xfId="2988"/>
    <cellStyle name="20% - Énfasis3 2 9" xfId="1332"/>
    <cellStyle name="20% - Énfasis3 2 9 2" xfId="3068"/>
    <cellStyle name="20% - Énfasis3 20" xfId="831"/>
    <cellStyle name="20% - Énfasis3 20 2" xfId="2632"/>
    <cellStyle name="20% - Énfasis3 21" xfId="835"/>
    <cellStyle name="20% - Énfasis3 21 2" xfId="2636"/>
    <cellStyle name="20% - Énfasis3 22" xfId="847"/>
    <cellStyle name="20% - Énfasis3 22 2" xfId="2648"/>
    <cellStyle name="20% - Énfasis3 23" xfId="846"/>
    <cellStyle name="20% - Énfasis3 23 2" xfId="2647"/>
    <cellStyle name="20% - Énfasis3 24" xfId="850"/>
    <cellStyle name="20% - Énfasis3 24 2" xfId="2651"/>
    <cellStyle name="20% - Énfasis3 25" xfId="864"/>
    <cellStyle name="20% - Énfasis3 25 2" xfId="2665"/>
    <cellStyle name="20% - Énfasis3 26" xfId="878"/>
    <cellStyle name="20% - Énfasis3 26 2" xfId="2679"/>
    <cellStyle name="20% - Énfasis3 27" xfId="984"/>
    <cellStyle name="20% - Énfasis3 27 2" xfId="2783"/>
    <cellStyle name="20% - Énfasis3 28" xfId="1113"/>
    <cellStyle name="20% - Énfasis3 28 2" xfId="2898"/>
    <cellStyle name="20% - Énfasis3 29" xfId="1234"/>
    <cellStyle name="20% - Énfasis3 29 2" xfId="2987"/>
    <cellStyle name="20% - Énfasis3 3" xfId="54"/>
    <cellStyle name="20% - Énfasis3 3 2" xfId="505"/>
    <cellStyle name="20% - Énfasis3 3 2 2" xfId="2390"/>
    <cellStyle name="20% - Énfasis3 3 3" xfId="605"/>
    <cellStyle name="20% - Énfasis3 3 3 2" xfId="2471"/>
    <cellStyle name="20% - Énfasis3 3 4" xfId="703"/>
    <cellStyle name="20% - Énfasis3 3 4 2" xfId="2547"/>
    <cellStyle name="20% - Énfasis3 3 5" xfId="1000"/>
    <cellStyle name="20% - Énfasis3 3 5 2" xfId="2799"/>
    <cellStyle name="20% - Énfasis3 3 6" xfId="1115"/>
    <cellStyle name="20% - Énfasis3 3 6 2" xfId="2900"/>
    <cellStyle name="20% - Énfasis3 3 7" xfId="1236"/>
    <cellStyle name="20% - Énfasis3 3 7 2" xfId="2989"/>
    <cellStyle name="20% - Énfasis3 3 8" xfId="1331"/>
    <cellStyle name="20% - Énfasis3 3 8 2" xfId="3067"/>
    <cellStyle name="20% - Énfasis3 3 9" xfId="1903"/>
    <cellStyle name="20% - Énfasis3 30" xfId="1381"/>
    <cellStyle name="20% - Énfasis3 30 2" xfId="3117"/>
    <cellStyle name="20% - Énfasis3 31" xfId="1828"/>
    <cellStyle name="20% - Énfasis3 31 2" xfId="3242"/>
    <cellStyle name="20% - Énfasis3 32" xfId="1901"/>
    <cellStyle name="20% - Énfasis3 4" xfId="55"/>
    <cellStyle name="20% - Énfasis3 4 2" xfId="506"/>
    <cellStyle name="20% - Énfasis3 4 2 2" xfId="2391"/>
    <cellStyle name="20% - Énfasis3 4 3" xfId="606"/>
    <cellStyle name="20% - Énfasis3 4 3 2" xfId="2472"/>
    <cellStyle name="20% - Énfasis3 4 4" xfId="704"/>
    <cellStyle name="20% - Énfasis3 4 4 2" xfId="2548"/>
    <cellStyle name="20% - Énfasis3 4 5" xfId="1001"/>
    <cellStyle name="20% - Énfasis3 4 5 2" xfId="2800"/>
    <cellStyle name="20% - Énfasis3 4 6" xfId="1116"/>
    <cellStyle name="20% - Énfasis3 4 6 2" xfId="2901"/>
    <cellStyle name="20% - Énfasis3 4 7" xfId="1237"/>
    <cellStyle name="20% - Énfasis3 4 7 2" xfId="2990"/>
    <cellStyle name="20% - Énfasis3 4 8" xfId="1327"/>
    <cellStyle name="20% - Énfasis3 4 8 2" xfId="3066"/>
    <cellStyle name="20% - Énfasis3 4 9" xfId="1904"/>
    <cellStyle name="20% - Énfasis3 5" xfId="402"/>
    <cellStyle name="20% - Énfasis3 5 2" xfId="2289"/>
    <cellStyle name="20% - Énfasis3 6" xfId="431"/>
    <cellStyle name="20% - Énfasis3 6 2" xfId="2318"/>
    <cellStyle name="20% - Énfasis3 7" xfId="444"/>
    <cellStyle name="20% - Énfasis3 7 2" xfId="2331"/>
    <cellStyle name="20% - Énfasis3 8" xfId="456"/>
    <cellStyle name="20% - Énfasis3 8 2" xfId="2342"/>
    <cellStyle name="20% - Énfasis3 9" xfId="468"/>
    <cellStyle name="20% - Énfasis3 9 2" xfId="2353"/>
    <cellStyle name="20% - Énfasis4" xfId="35" builtinId="42" customBuiltin="1"/>
    <cellStyle name="20% - Énfasis4 10" xfId="489"/>
    <cellStyle name="20% - Énfasis4 10 2" xfId="2374"/>
    <cellStyle name="20% - Énfasis4 11" xfId="586"/>
    <cellStyle name="20% - Énfasis4 11 2" xfId="2455"/>
    <cellStyle name="20% - Énfasis4 12" xfId="685"/>
    <cellStyle name="20% - Énfasis4 12 2" xfId="2529"/>
    <cellStyle name="20% - Énfasis4 13" xfId="596"/>
    <cellStyle name="20% - Énfasis4 13 2" xfId="2465"/>
    <cellStyle name="20% - Énfasis4 14" xfId="792"/>
    <cellStyle name="20% - Énfasis4 14 2" xfId="2593"/>
    <cellStyle name="20% - Énfasis4 15" xfId="804"/>
    <cellStyle name="20% - Énfasis4 15 2" xfId="2605"/>
    <cellStyle name="20% - Énfasis4 16" xfId="815"/>
    <cellStyle name="20% - Énfasis4 16 2" xfId="2616"/>
    <cellStyle name="20% - Énfasis4 17" xfId="824"/>
    <cellStyle name="20% - Énfasis4 17 2" xfId="2625"/>
    <cellStyle name="20% - Énfasis4 18" xfId="852"/>
    <cellStyle name="20% - Énfasis4 18 2" xfId="2653"/>
    <cellStyle name="20% - Énfasis4 19" xfId="866"/>
    <cellStyle name="20% - Énfasis4 19 2" xfId="2667"/>
    <cellStyle name="20% - Énfasis4 2" xfId="56"/>
    <cellStyle name="20% - Énfasis4 2 10" xfId="1813"/>
    <cellStyle name="20% - Énfasis4 2 10 2" xfId="3227"/>
    <cellStyle name="20% - Énfasis4 2 11" xfId="1906"/>
    <cellStyle name="20% - Énfasis4 2 2" xfId="371"/>
    <cellStyle name="20% - Énfasis4 2 2 2" xfId="1660"/>
    <cellStyle name="20% - Énfasis4 2 2 2 2" xfId="2271"/>
    <cellStyle name="20% - Énfasis4 2 2 3" xfId="2095"/>
    <cellStyle name="20% - Énfasis4 2 3" xfId="507"/>
    <cellStyle name="20% - Énfasis4 2 3 2" xfId="1673"/>
    <cellStyle name="20% - Énfasis4 2 3 2 2" xfId="2392"/>
    <cellStyle name="20% - Énfasis4 2 3 3" xfId="2142"/>
    <cellStyle name="20% - Énfasis4 2 4" xfId="607"/>
    <cellStyle name="20% - Énfasis4 2 4 2" xfId="2181"/>
    <cellStyle name="20% - Énfasis4 2 5" xfId="705"/>
    <cellStyle name="20% - Énfasis4 2 5 2" xfId="2549"/>
    <cellStyle name="20% - Énfasis4 2 6" xfId="1002"/>
    <cellStyle name="20% - Énfasis4 2 6 2" xfId="2801"/>
    <cellStyle name="20% - Énfasis4 2 7" xfId="1118"/>
    <cellStyle name="20% - Énfasis4 2 7 2" xfId="2903"/>
    <cellStyle name="20% - Énfasis4 2 8" xfId="1239"/>
    <cellStyle name="20% - Énfasis4 2 8 2" xfId="2992"/>
    <cellStyle name="20% - Énfasis4 2 9" xfId="1320"/>
    <cellStyle name="20% - Énfasis4 2 9 2" xfId="3061"/>
    <cellStyle name="20% - Énfasis4 20" xfId="880"/>
    <cellStyle name="20% - Énfasis4 20 2" xfId="2681"/>
    <cellStyle name="20% - Énfasis4 21" xfId="893"/>
    <cellStyle name="20% - Énfasis4 21 2" xfId="2694"/>
    <cellStyle name="20% - Énfasis4 22" xfId="905"/>
    <cellStyle name="20% - Énfasis4 22 2" xfId="2706"/>
    <cellStyle name="20% - Énfasis4 23" xfId="917"/>
    <cellStyle name="20% - Énfasis4 23 2" xfId="2718"/>
    <cellStyle name="20% - Énfasis4 24" xfId="929"/>
    <cellStyle name="20% - Énfasis4 24 2" xfId="2730"/>
    <cellStyle name="20% - Énfasis4 25" xfId="940"/>
    <cellStyle name="20% - Énfasis4 25 2" xfId="2741"/>
    <cellStyle name="20% - Énfasis4 26" xfId="949"/>
    <cellStyle name="20% - Énfasis4 26 2" xfId="2750"/>
    <cellStyle name="20% - Énfasis4 27" xfId="986"/>
    <cellStyle name="20% - Énfasis4 27 2" xfId="2785"/>
    <cellStyle name="20% - Énfasis4 28" xfId="1117"/>
    <cellStyle name="20% - Énfasis4 28 2" xfId="2902"/>
    <cellStyle name="20% - Énfasis4 29" xfId="1238"/>
    <cellStyle name="20% - Énfasis4 29 2" xfId="2991"/>
    <cellStyle name="20% - Énfasis4 3" xfId="57"/>
    <cellStyle name="20% - Énfasis4 3 2" xfId="508"/>
    <cellStyle name="20% - Énfasis4 3 2 2" xfId="2393"/>
    <cellStyle name="20% - Énfasis4 3 3" xfId="608"/>
    <cellStyle name="20% - Énfasis4 3 3 2" xfId="2473"/>
    <cellStyle name="20% - Énfasis4 3 4" xfId="706"/>
    <cellStyle name="20% - Énfasis4 3 4 2" xfId="2550"/>
    <cellStyle name="20% - Énfasis4 3 5" xfId="1003"/>
    <cellStyle name="20% - Énfasis4 3 5 2" xfId="2802"/>
    <cellStyle name="20% - Énfasis4 3 6" xfId="1119"/>
    <cellStyle name="20% - Énfasis4 3 6 2" xfId="2904"/>
    <cellStyle name="20% - Énfasis4 3 7" xfId="1240"/>
    <cellStyle name="20% - Énfasis4 3 7 2" xfId="2993"/>
    <cellStyle name="20% - Énfasis4 3 8" xfId="1319"/>
    <cellStyle name="20% - Énfasis4 3 8 2" xfId="3060"/>
    <cellStyle name="20% - Énfasis4 3 9" xfId="1907"/>
    <cellStyle name="20% - Énfasis4 30" xfId="1326"/>
    <cellStyle name="20% - Énfasis4 30 2" xfId="3065"/>
    <cellStyle name="20% - Énfasis4 31" xfId="1830"/>
    <cellStyle name="20% - Énfasis4 31 2" xfId="3244"/>
    <cellStyle name="20% - Énfasis4 32" xfId="1905"/>
    <cellStyle name="20% - Énfasis4 4" xfId="58"/>
    <cellStyle name="20% - Énfasis4 4 2" xfId="509"/>
    <cellStyle name="20% - Énfasis4 4 2 2" xfId="2394"/>
    <cellStyle name="20% - Énfasis4 4 3" xfId="609"/>
    <cellStyle name="20% - Énfasis4 4 3 2" xfId="2474"/>
    <cellStyle name="20% - Énfasis4 4 4" xfId="707"/>
    <cellStyle name="20% - Énfasis4 4 4 2" xfId="2551"/>
    <cellStyle name="20% - Énfasis4 4 5" xfId="1004"/>
    <cellStyle name="20% - Énfasis4 4 5 2" xfId="2803"/>
    <cellStyle name="20% - Énfasis4 4 6" xfId="1120"/>
    <cellStyle name="20% - Énfasis4 4 6 2" xfId="2905"/>
    <cellStyle name="20% - Énfasis4 4 7" xfId="1241"/>
    <cellStyle name="20% - Énfasis4 4 7 2" xfId="2994"/>
    <cellStyle name="20% - Énfasis4 4 8" xfId="1318"/>
    <cellStyle name="20% - Énfasis4 4 8 2" xfId="3059"/>
    <cellStyle name="20% - Énfasis4 4 9" xfId="1908"/>
    <cellStyle name="20% - Énfasis4 5" xfId="404"/>
    <cellStyle name="20% - Énfasis4 5 2" xfId="2291"/>
    <cellStyle name="20% - Énfasis4 6" xfId="434"/>
    <cellStyle name="20% - Énfasis4 6 2" xfId="2321"/>
    <cellStyle name="20% - Énfasis4 7" xfId="447"/>
    <cellStyle name="20% - Énfasis4 7 2" xfId="2334"/>
    <cellStyle name="20% - Énfasis4 8" xfId="460"/>
    <cellStyle name="20% - Énfasis4 8 2" xfId="2345"/>
    <cellStyle name="20% - Énfasis4 9" xfId="472"/>
    <cellStyle name="20% - Énfasis4 9 2" xfId="2357"/>
    <cellStyle name="20% - Énfasis5" xfId="39" builtinId="46" customBuiltin="1"/>
    <cellStyle name="20% - Énfasis5 10" xfId="492"/>
    <cellStyle name="20% - Énfasis5 10 2" xfId="2377"/>
    <cellStyle name="20% - Énfasis5 11" xfId="590"/>
    <cellStyle name="20% - Énfasis5 11 2" xfId="2459"/>
    <cellStyle name="20% - Énfasis5 12" xfId="689"/>
    <cellStyle name="20% - Énfasis5 12 2" xfId="2533"/>
    <cellStyle name="20% - Énfasis5 13" xfId="784"/>
    <cellStyle name="20% - Énfasis5 13 2" xfId="2585"/>
    <cellStyle name="20% - Énfasis5 14" xfId="796"/>
    <cellStyle name="20% - Énfasis5 14 2" xfId="2597"/>
    <cellStyle name="20% - Énfasis5 15" xfId="808"/>
    <cellStyle name="20% - Énfasis5 15 2" xfId="2609"/>
    <cellStyle name="20% - Énfasis5 16" xfId="818"/>
    <cellStyle name="20% - Énfasis5 16 2" xfId="2619"/>
    <cellStyle name="20% - Énfasis5 17" xfId="826"/>
    <cellStyle name="20% - Énfasis5 17 2" xfId="2627"/>
    <cellStyle name="20% - Énfasis5 18" xfId="856"/>
    <cellStyle name="20% - Énfasis5 18 2" xfId="2657"/>
    <cellStyle name="20% - Énfasis5 19" xfId="870"/>
    <cellStyle name="20% - Énfasis5 19 2" xfId="2671"/>
    <cellStyle name="20% - Énfasis5 2" xfId="59"/>
    <cellStyle name="20% - Énfasis5 2 10" xfId="1814"/>
    <cellStyle name="20% - Énfasis5 2 10 2" xfId="3228"/>
    <cellStyle name="20% - Énfasis5 2 11" xfId="1910"/>
    <cellStyle name="20% - Énfasis5 2 2" xfId="372"/>
    <cellStyle name="20% - Énfasis5 2 2 2" xfId="1661"/>
    <cellStyle name="20% - Énfasis5 2 2 2 2" xfId="2272"/>
    <cellStyle name="20% - Énfasis5 2 2 3" xfId="2096"/>
    <cellStyle name="20% - Énfasis5 2 3" xfId="510"/>
    <cellStyle name="20% - Énfasis5 2 3 2" xfId="1674"/>
    <cellStyle name="20% - Énfasis5 2 3 2 2" xfId="2395"/>
    <cellStyle name="20% - Énfasis5 2 3 3" xfId="2141"/>
    <cellStyle name="20% - Énfasis5 2 4" xfId="610"/>
    <cellStyle name="20% - Énfasis5 2 4 2" xfId="2182"/>
    <cellStyle name="20% - Énfasis5 2 5" xfId="708"/>
    <cellStyle name="20% - Énfasis5 2 5 2" xfId="2552"/>
    <cellStyle name="20% - Énfasis5 2 6" xfId="1005"/>
    <cellStyle name="20% - Énfasis5 2 6 2" xfId="2804"/>
    <cellStyle name="20% - Énfasis5 2 7" xfId="1122"/>
    <cellStyle name="20% - Énfasis5 2 7 2" xfId="2907"/>
    <cellStyle name="20% - Énfasis5 2 8" xfId="1243"/>
    <cellStyle name="20% - Énfasis5 2 8 2" xfId="2996"/>
    <cellStyle name="20% - Énfasis5 2 9" xfId="1225"/>
    <cellStyle name="20% - Énfasis5 2 9 2" xfId="2978"/>
    <cellStyle name="20% - Énfasis5 20" xfId="884"/>
    <cellStyle name="20% - Énfasis5 20 2" xfId="2685"/>
    <cellStyle name="20% - Énfasis5 21" xfId="896"/>
    <cellStyle name="20% - Énfasis5 21 2" xfId="2697"/>
    <cellStyle name="20% - Énfasis5 22" xfId="908"/>
    <cellStyle name="20% - Énfasis5 22 2" xfId="2709"/>
    <cellStyle name="20% - Énfasis5 23" xfId="920"/>
    <cellStyle name="20% - Énfasis5 23 2" xfId="2721"/>
    <cellStyle name="20% - Énfasis5 24" xfId="932"/>
    <cellStyle name="20% - Énfasis5 24 2" xfId="2733"/>
    <cellStyle name="20% - Énfasis5 25" xfId="943"/>
    <cellStyle name="20% - Énfasis5 25 2" xfId="2744"/>
    <cellStyle name="20% - Énfasis5 26" xfId="951"/>
    <cellStyle name="20% - Énfasis5 26 2" xfId="2752"/>
    <cellStyle name="20% - Énfasis5 27" xfId="989"/>
    <cellStyle name="20% - Énfasis5 27 2" xfId="2788"/>
    <cellStyle name="20% - Énfasis5 28" xfId="1121"/>
    <cellStyle name="20% - Énfasis5 28 2" xfId="2906"/>
    <cellStyle name="20% - Énfasis5 29" xfId="1242"/>
    <cellStyle name="20% - Énfasis5 29 2" xfId="2995"/>
    <cellStyle name="20% - Énfasis5 3" xfId="60"/>
    <cellStyle name="20% - Énfasis5 3 2" xfId="511"/>
    <cellStyle name="20% - Énfasis5 3 2 2" xfId="2396"/>
    <cellStyle name="20% - Énfasis5 3 3" xfId="611"/>
    <cellStyle name="20% - Énfasis5 3 3 2" xfId="2475"/>
    <cellStyle name="20% - Énfasis5 3 4" xfId="709"/>
    <cellStyle name="20% - Énfasis5 3 4 2" xfId="2553"/>
    <cellStyle name="20% - Énfasis5 3 5" xfId="1006"/>
    <cellStyle name="20% - Énfasis5 3 5 2" xfId="2805"/>
    <cellStyle name="20% - Énfasis5 3 6" xfId="1123"/>
    <cellStyle name="20% - Énfasis5 3 6 2" xfId="2908"/>
    <cellStyle name="20% - Énfasis5 3 7" xfId="1244"/>
    <cellStyle name="20% - Énfasis5 3 7 2" xfId="2997"/>
    <cellStyle name="20% - Énfasis5 3 8" xfId="1311"/>
    <cellStyle name="20% - Énfasis5 3 8 2" xfId="3052"/>
    <cellStyle name="20% - Énfasis5 3 9" xfId="1911"/>
    <cellStyle name="20% - Énfasis5 30" xfId="1317"/>
    <cellStyle name="20% - Énfasis5 30 2" xfId="3058"/>
    <cellStyle name="20% - Énfasis5 31" xfId="1832"/>
    <cellStyle name="20% - Énfasis5 31 2" xfId="3246"/>
    <cellStyle name="20% - Énfasis5 32" xfId="1909"/>
    <cellStyle name="20% - Énfasis5 4" xfId="61"/>
    <cellStyle name="20% - Énfasis5 4 2" xfId="512"/>
    <cellStyle name="20% - Énfasis5 4 2 2" xfId="2397"/>
    <cellStyle name="20% - Énfasis5 4 3" xfId="612"/>
    <cellStyle name="20% - Énfasis5 4 3 2" xfId="2476"/>
    <cellStyle name="20% - Énfasis5 4 4" xfId="710"/>
    <cellStyle name="20% - Énfasis5 4 4 2" xfId="2554"/>
    <cellStyle name="20% - Énfasis5 4 5" xfId="1007"/>
    <cellStyle name="20% - Énfasis5 4 5 2" xfId="2806"/>
    <cellStyle name="20% - Énfasis5 4 6" xfId="1124"/>
    <cellStyle name="20% - Énfasis5 4 6 2" xfId="2909"/>
    <cellStyle name="20% - Énfasis5 4 7" xfId="1245"/>
    <cellStyle name="20% - Énfasis5 4 7 2" xfId="2998"/>
    <cellStyle name="20% - Énfasis5 4 8" xfId="1310"/>
    <cellStyle name="20% - Énfasis5 4 8 2" xfId="3051"/>
    <cellStyle name="20% - Énfasis5 4 9" xfId="1912"/>
    <cellStyle name="20% - Énfasis5 5" xfId="406"/>
    <cellStyle name="20% - Énfasis5 5 2" xfId="2293"/>
    <cellStyle name="20% - Énfasis5 6" xfId="438"/>
    <cellStyle name="20% - Énfasis5 6 2" xfId="2325"/>
    <cellStyle name="20% - Énfasis5 7" xfId="451"/>
    <cellStyle name="20% - Énfasis5 7 2" xfId="2338"/>
    <cellStyle name="20% - Énfasis5 8" xfId="463"/>
    <cellStyle name="20% - Énfasis5 8 2" xfId="2348"/>
    <cellStyle name="20% - Énfasis5 9" xfId="476"/>
    <cellStyle name="20% - Énfasis5 9 2" xfId="2361"/>
    <cellStyle name="20% - Énfasis6" xfId="43" builtinId="50" customBuiltin="1"/>
    <cellStyle name="20% - Énfasis6 10" xfId="495"/>
    <cellStyle name="20% - Énfasis6 10 2" xfId="2380"/>
    <cellStyle name="20% - Énfasis6 11" xfId="594"/>
    <cellStyle name="20% - Énfasis6 11 2" xfId="2463"/>
    <cellStyle name="20% - Énfasis6 12" xfId="693"/>
    <cellStyle name="20% - Énfasis6 12 2" xfId="2537"/>
    <cellStyle name="20% - Énfasis6 13" xfId="787"/>
    <cellStyle name="20% - Énfasis6 13 2" xfId="2588"/>
    <cellStyle name="20% - Énfasis6 14" xfId="799"/>
    <cellStyle name="20% - Énfasis6 14 2" xfId="2600"/>
    <cellStyle name="20% - Énfasis6 15" xfId="810"/>
    <cellStyle name="20% - Énfasis6 15 2" xfId="2611"/>
    <cellStyle name="20% - Énfasis6 16" xfId="820"/>
    <cellStyle name="20% - Énfasis6 16 2" xfId="2621"/>
    <cellStyle name="20% - Énfasis6 17" xfId="828"/>
    <cellStyle name="20% - Énfasis6 17 2" xfId="2629"/>
    <cellStyle name="20% - Énfasis6 18" xfId="860"/>
    <cellStyle name="20% - Énfasis6 18 2" xfId="2661"/>
    <cellStyle name="20% - Énfasis6 19" xfId="874"/>
    <cellStyle name="20% - Énfasis6 19 2" xfId="2675"/>
    <cellStyle name="20% - Énfasis6 2" xfId="62"/>
    <cellStyle name="20% - Énfasis6 2 10" xfId="1815"/>
    <cellStyle name="20% - Énfasis6 2 10 2" xfId="3229"/>
    <cellStyle name="20% - Énfasis6 2 11" xfId="1914"/>
    <cellStyle name="20% - Énfasis6 2 2" xfId="373"/>
    <cellStyle name="20% - Énfasis6 2 2 2" xfId="1662"/>
    <cellStyle name="20% - Énfasis6 2 2 2 2" xfId="2273"/>
    <cellStyle name="20% - Énfasis6 2 2 3" xfId="2097"/>
    <cellStyle name="20% - Énfasis6 2 3" xfId="513"/>
    <cellStyle name="20% - Énfasis6 2 3 2" xfId="1675"/>
    <cellStyle name="20% - Énfasis6 2 3 2 2" xfId="2398"/>
    <cellStyle name="20% - Énfasis6 2 3 3" xfId="2140"/>
    <cellStyle name="20% - Énfasis6 2 4" xfId="613"/>
    <cellStyle name="20% - Énfasis6 2 4 2" xfId="2183"/>
    <cellStyle name="20% - Énfasis6 2 5" xfId="711"/>
    <cellStyle name="20% - Énfasis6 2 5 2" xfId="2555"/>
    <cellStyle name="20% - Énfasis6 2 6" xfId="1008"/>
    <cellStyle name="20% - Énfasis6 2 6 2" xfId="2807"/>
    <cellStyle name="20% - Énfasis6 2 7" xfId="1126"/>
    <cellStyle name="20% - Énfasis6 2 7 2" xfId="2911"/>
    <cellStyle name="20% - Énfasis6 2 8" xfId="1247"/>
    <cellStyle name="20% - Énfasis6 2 8 2" xfId="3000"/>
    <cellStyle name="20% - Énfasis6 2 9" xfId="1308"/>
    <cellStyle name="20% - Énfasis6 2 9 2" xfId="3049"/>
    <cellStyle name="20% - Énfasis6 20" xfId="888"/>
    <cellStyle name="20% - Énfasis6 20 2" xfId="2689"/>
    <cellStyle name="20% - Énfasis6 21" xfId="900"/>
    <cellStyle name="20% - Énfasis6 21 2" xfId="2701"/>
    <cellStyle name="20% - Énfasis6 22" xfId="912"/>
    <cellStyle name="20% - Énfasis6 22 2" xfId="2713"/>
    <cellStyle name="20% - Énfasis6 23" xfId="924"/>
    <cellStyle name="20% - Énfasis6 23 2" xfId="2725"/>
    <cellStyle name="20% - Énfasis6 24" xfId="936"/>
    <cellStyle name="20% - Énfasis6 24 2" xfId="2737"/>
    <cellStyle name="20% - Énfasis6 25" xfId="946"/>
    <cellStyle name="20% - Énfasis6 25 2" xfId="2747"/>
    <cellStyle name="20% - Énfasis6 26" xfId="953"/>
    <cellStyle name="20% - Énfasis6 26 2" xfId="2754"/>
    <cellStyle name="20% - Énfasis6 27" xfId="991"/>
    <cellStyle name="20% - Énfasis6 27 2" xfId="2790"/>
    <cellStyle name="20% - Énfasis6 28" xfId="1125"/>
    <cellStyle name="20% - Énfasis6 28 2" xfId="2910"/>
    <cellStyle name="20% - Énfasis6 29" xfId="1246"/>
    <cellStyle name="20% - Énfasis6 29 2" xfId="2999"/>
    <cellStyle name="20% - Énfasis6 3" xfId="63"/>
    <cellStyle name="20% - Énfasis6 3 2" xfId="514"/>
    <cellStyle name="20% - Énfasis6 3 2 2" xfId="2399"/>
    <cellStyle name="20% - Énfasis6 3 3" xfId="614"/>
    <cellStyle name="20% - Énfasis6 3 3 2" xfId="2477"/>
    <cellStyle name="20% - Énfasis6 3 4" xfId="712"/>
    <cellStyle name="20% - Énfasis6 3 4 2" xfId="2556"/>
    <cellStyle name="20% - Énfasis6 3 5" xfId="1009"/>
    <cellStyle name="20% - Énfasis6 3 5 2" xfId="2808"/>
    <cellStyle name="20% - Énfasis6 3 6" xfId="1127"/>
    <cellStyle name="20% - Énfasis6 3 6 2" xfId="2912"/>
    <cellStyle name="20% - Énfasis6 3 7" xfId="1248"/>
    <cellStyle name="20% - Énfasis6 3 7 2" xfId="3001"/>
    <cellStyle name="20% - Énfasis6 3 8" xfId="1304"/>
    <cellStyle name="20% - Énfasis6 3 8 2" xfId="3048"/>
    <cellStyle name="20% - Énfasis6 3 9" xfId="1915"/>
    <cellStyle name="20% - Énfasis6 30" xfId="1309"/>
    <cellStyle name="20% - Énfasis6 30 2" xfId="3050"/>
    <cellStyle name="20% - Énfasis6 31" xfId="1834"/>
    <cellStyle name="20% - Énfasis6 31 2" xfId="3248"/>
    <cellStyle name="20% - Énfasis6 32" xfId="1913"/>
    <cellStyle name="20% - Énfasis6 4" xfId="64"/>
    <cellStyle name="20% - Énfasis6 4 2" xfId="515"/>
    <cellStyle name="20% - Énfasis6 4 2 2" xfId="2400"/>
    <cellStyle name="20% - Énfasis6 4 3" xfId="615"/>
    <cellStyle name="20% - Énfasis6 4 3 2" xfId="2478"/>
    <cellStyle name="20% - Énfasis6 4 4" xfId="713"/>
    <cellStyle name="20% - Énfasis6 4 4 2" xfId="2557"/>
    <cellStyle name="20% - Énfasis6 4 5" xfId="1010"/>
    <cellStyle name="20% - Énfasis6 4 5 2" xfId="2809"/>
    <cellStyle name="20% - Énfasis6 4 6" xfId="1128"/>
    <cellStyle name="20% - Énfasis6 4 6 2" xfId="2913"/>
    <cellStyle name="20% - Énfasis6 4 7" xfId="1249"/>
    <cellStyle name="20% - Énfasis6 4 7 2" xfId="3002"/>
    <cellStyle name="20% - Énfasis6 4 8" xfId="1303"/>
    <cellStyle name="20% - Énfasis6 4 8 2" xfId="3047"/>
    <cellStyle name="20% - Énfasis6 4 9" xfId="1916"/>
    <cellStyle name="20% - Énfasis6 5" xfId="408"/>
    <cellStyle name="20% - Énfasis6 5 2" xfId="2295"/>
    <cellStyle name="20% - Énfasis6 6" xfId="441"/>
    <cellStyle name="20% - Énfasis6 6 2" xfId="2328"/>
    <cellStyle name="20% - Énfasis6 7" xfId="454"/>
    <cellStyle name="20% - Énfasis6 7 2" xfId="2340"/>
    <cellStyle name="20% - Énfasis6 8" xfId="465"/>
    <cellStyle name="20% - Énfasis6 8 2" xfId="2350"/>
    <cellStyle name="20% - Énfasis6 9" xfId="480"/>
    <cellStyle name="20% - Énfasis6 9 2" xfId="2365"/>
    <cellStyle name="40% - Énfasis1" xfId="24" builtinId="31" customBuiltin="1"/>
    <cellStyle name="40% - Énfasis1 10" xfId="474"/>
    <cellStyle name="40% - Énfasis1 10 2" xfId="2359"/>
    <cellStyle name="40% - Énfasis1 11" xfId="427"/>
    <cellStyle name="40% - Énfasis1 11 2" xfId="2314"/>
    <cellStyle name="40% - Énfasis1 12" xfId="471"/>
    <cellStyle name="40% - Énfasis1 12 2" xfId="2356"/>
    <cellStyle name="40% - Énfasis1 13" xfId="482"/>
    <cellStyle name="40% - Énfasis1 13 2" xfId="2367"/>
    <cellStyle name="40% - Énfasis1 14" xfId="780"/>
    <cellStyle name="40% - Énfasis1 14 2" xfId="2582"/>
    <cellStyle name="40% - Énfasis1 15" xfId="475"/>
    <cellStyle name="40% - Énfasis1 15 2" xfId="2360"/>
    <cellStyle name="40% - Énfasis1 16" xfId="786"/>
    <cellStyle name="40% - Énfasis1 16 2" xfId="2587"/>
    <cellStyle name="40% - Énfasis1 17" xfId="798"/>
    <cellStyle name="40% - Énfasis1 17 2" xfId="2599"/>
    <cellStyle name="40% - Énfasis1 18" xfId="841"/>
    <cellStyle name="40% - Énfasis1 18 2" xfId="2642"/>
    <cellStyle name="40% - Énfasis1 19" xfId="832"/>
    <cellStyle name="40% - Énfasis1 19 2" xfId="2633"/>
    <cellStyle name="40% - Énfasis1 2" xfId="65"/>
    <cellStyle name="40% - Énfasis1 2 10" xfId="1816"/>
    <cellStyle name="40% - Énfasis1 2 10 2" xfId="3230"/>
    <cellStyle name="40% - Énfasis1 2 11" xfId="1918"/>
    <cellStyle name="40% - Énfasis1 2 2" xfId="374"/>
    <cellStyle name="40% - Énfasis1 2 2 2" xfId="1663"/>
    <cellStyle name="40% - Énfasis1 2 2 2 2" xfId="2274"/>
    <cellStyle name="40% - Énfasis1 2 2 3" xfId="2098"/>
    <cellStyle name="40% - Énfasis1 2 3" xfId="516"/>
    <cellStyle name="40% - Énfasis1 2 3 2" xfId="1676"/>
    <cellStyle name="40% - Énfasis1 2 3 2 2" xfId="2401"/>
    <cellStyle name="40% - Énfasis1 2 3 3" xfId="2133"/>
    <cellStyle name="40% - Énfasis1 2 4" xfId="616"/>
    <cellStyle name="40% - Énfasis1 2 4 2" xfId="2184"/>
    <cellStyle name="40% - Énfasis1 2 5" xfId="714"/>
    <cellStyle name="40% - Énfasis1 2 5 2" xfId="2558"/>
    <cellStyle name="40% - Énfasis1 2 6" xfId="1011"/>
    <cellStyle name="40% - Énfasis1 2 6 2" xfId="2810"/>
    <cellStyle name="40% - Énfasis1 2 7" xfId="1130"/>
    <cellStyle name="40% - Énfasis1 2 7 2" xfId="2915"/>
    <cellStyle name="40% - Énfasis1 2 8" xfId="1251"/>
    <cellStyle name="40% - Énfasis1 2 8 2" xfId="3004"/>
    <cellStyle name="40% - Énfasis1 2 9" xfId="1292"/>
    <cellStyle name="40% - Énfasis1 2 9 2" xfId="3045"/>
    <cellStyle name="40% - Énfasis1 20" xfId="859"/>
    <cellStyle name="40% - Énfasis1 20 2" xfId="2660"/>
    <cellStyle name="40% - Énfasis1 21" xfId="873"/>
    <cellStyle name="40% - Énfasis1 21 2" xfId="2674"/>
    <cellStyle name="40% - Énfasis1 22" xfId="887"/>
    <cellStyle name="40% - Énfasis1 22 2" xfId="2688"/>
    <cellStyle name="40% - Énfasis1 23" xfId="899"/>
    <cellStyle name="40% - Énfasis1 23 2" xfId="2700"/>
    <cellStyle name="40% - Énfasis1 24" xfId="911"/>
    <cellStyle name="40% - Énfasis1 24 2" xfId="2712"/>
    <cellStyle name="40% - Énfasis1 25" xfId="923"/>
    <cellStyle name="40% - Énfasis1 25 2" xfId="2724"/>
    <cellStyle name="40% - Énfasis1 26" xfId="935"/>
    <cellStyle name="40% - Énfasis1 26 2" xfId="2736"/>
    <cellStyle name="40% - Énfasis1 27" xfId="981"/>
    <cellStyle name="40% - Énfasis1 27 2" xfId="2780"/>
    <cellStyle name="40% - Énfasis1 28" xfId="1129"/>
    <cellStyle name="40% - Énfasis1 28 2" xfId="2914"/>
    <cellStyle name="40% - Énfasis1 29" xfId="1250"/>
    <cellStyle name="40% - Énfasis1 29 2" xfId="3003"/>
    <cellStyle name="40% - Énfasis1 3" xfId="66"/>
    <cellStyle name="40% - Énfasis1 3 2" xfId="517"/>
    <cellStyle name="40% - Énfasis1 3 2 2" xfId="2402"/>
    <cellStyle name="40% - Énfasis1 3 3" xfId="617"/>
    <cellStyle name="40% - Énfasis1 3 3 2" xfId="2479"/>
    <cellStyle name="40% - Énfasis1 3 4" xfId="715"/>
    <cellStyle name="40% - Énfasis1 3 4 2" xfId="2559"/>
    <cellStyle name="40% - Énfasis1 3 5" xfId="1012"/>
    <cellStyle name="40% - Énfasis1 3 5 2" xfId="2811"/>
    <cellStyle name="40% - Énfasis1 3 6" xfId="1131"/>
    <cellStyle name="40% - Énfasis1 3 6 2" xfId="2916"/>
    <cellStyle name="40% - Énfasis1 3 7" xfId="1252"/>
    <cellStyle name="40% - Énfasis1 3 7 2" xfId="3005"/>
    <cellStyle name="40% - Énfasis1 3 8" xfId="1291"/>
    <cellStyle name="40% - Énfasis1 3 8 2" xfId="3044"/>
    <cellStyle name="40% - Énfasis1 3 9" xfId="1919"/>
    <cellStyle name="40% - Énfasis1 30" xfId="1293"/>
    <cellStyle name="40% - Énfasis1 30 2" xfId="3046"/>
    <cellStyle name="40% - Énfasis1 31" xfId="1825"/>
    <cellStyle name="40% - Énfasis1 31 2" xfId="3239"/>
    <cellStyle name="40% - Énfasis1 32" xfId="1917"/>
    <cellStyle name="40% - Énfasis1 4" xfId="67"/>
    <cellStyle name="40% - Énfasis1 4 2" xfId="518"/>
    <cellStyle name="40% - Énfasis1 4 2 2" xfId="2403"/>
    <cellStyle name="40% - Énfasis1 4 3" xfId="618"/>
    <cellStyle name="40% - Énfasis1 4 3 2" xfId="2480"/>
    <cellStyle name="40% - Énfasis1 4 4" xfId="716"/>
    <cellStyle name="40% - Énfasis1 4 4 2" xfId="2560"/>
    <cellStyle name="40% - Énfasis1 4 5" xfId="1013"/>
    <cellStyle name="40% - Énfasis1 4 5 2" xfId="2812"/>
    <cellStyle name="40% - Énfasis1 4 6" xfId="1132"/>
    <cellStyle name="40% - Énfasis1 4 6 2" xfId="2917"/>
    <cellStyle name="40% - Énfasis1 4 7" xfId="1253"/>
    <cellStyle name="40% - Énfasis1 4 7 2" xfId="3006"/>
    <cellStyle name="40% - Énfasis1 4 8" xfId="1290"/>
    <cellStyle name="40% - Énfasis1 4 8 2" xfId="3043"/>
    <cellStyle name="40% - Énfasis1 4 9" xfId="1920"/>
    <cellStyle name="40% - Énfasis1 5" xfId="399"/>
    <cellStyle name="40% - Énfasis1 5 2" xfId="2286"/>
    <cellStyle name="40% - Énfasis1 6" xfId="426"/>
    <cellStyle name="40% - Énfasis1 6 2" xfId="2313"/>
    <cellStyle name="40% - Énfasis1 7" xfId="414"/>
    <cellStyle name="40% - Énfasis1 7 2" xfId="2301"/>
    <cellStyle name="40% - Énfasis1 8" xfId="418"/>
    <cellStyle name="40% - Énfasis1 8 2" xfId="2305"/>
    <cellStyle name="40% - Énfasis1 9" xfId="440"/>
    <cellStyle name="40% - Énfasis1 9 2" xfId="2327"/>
    <cellStyle name="40% - Énfasis2" xfId="28" builtinId="35" customBuiltin="1"/>
    <cellStyle name="40% - Énfasis2 10" xfId="483"/>
    <cellStyle name="40% - Énfasis2 10 2" xfId="2368"/>
    <cellStyle name="40% - Énfasis2 11" xfId="421"/>
    <cellStyle name="40% - Énfasis2 11 2" xfId="2308"/>
    <cellStyle name="40% - Énfasis2 12" xfId="415"/>
    <cellStyle name="40% - Énfasis2 12 2" xfId="2302"/>
    <cellStyle name="40% - Énfasis2 13" xfId="543"/>
    <cellStyle name="40% - Énfasis2 13 2" xfId="2424"/>
    <cellStyle name="40% - Énfasis2 14" xfId="687"/>
    <cellStyle name="40% - Énfasis2 14 2" xfId="2531"/>
    <cellStyle name="40% - Énfasis2 15" xfId="791"/>
    <cellStyle name="40% - Énfasis2 15 2" xfId="2592"/>
    <cellStyle name="40% - Énfasis2 16" xfId="803"/>
    <cellStyle name="40% - Énfasis2 16 2" xfId="2604"/>
    <cellStyle name="40% - Énfasis2 17" xfId="814"/>
    <cellStyle name="40% - Énfasis2 17 2" xfId="2615"/>
    <cellStyle name="40% - Énfasis2 18" xfId="845"/>
    <cellStyle name="40% - Énfasis2 18 2" xfId="2646"/>
    <cellStyle name="40% - Énfasis2 19" xfId="854"/>
    <cellStyle name="40% - Énfasis2 19 2" xfId="2655"/>
    <cellStyle name="40% - Énfasis2 2" xfId="68"/>
    <cellStyle name="40% - Énfasis2 2 10" xfId="1817"/>
    <cellStyle name="40% - Énfasis2 2 10 2" xfId="3231"/>
    <cellStyle name="40% - Énfasis2 2 11" xfId="1922"/>
    <cellStyle name="40% - Énfasis2 2 2" xfId="375"/>
    <cellStyle name="40% - Énfasis2 2 2 2" xfId="1664"/>
    <cellStyle name="40% - Énfasis2 2 2 2 2" xfId="2275"/>
    <cellStyle name="40% - Énfasis2 2 2 3" xfId="2099"/>
    <cellStyle name="40% - Énfasis2 2 3" xfId="519"/>
    <cellStyle name="40% - Énfasis2 2 3 2" xfId="1677"/>
    <cellStyle name="40% - Énfasis2 2 3 2 2" xfId="2404"/>
    <cellStyle name="40% - Énfasis2 2 3 3" xfId="2131"/>
    <cellStyle name="40% - Énfasis2 2 4" xfId="619"/>
    <cellStyle name="40% - Énfasis2 2 4 2" xfId="2185"/>
    <cellStyle name="40% - Énfasis2 2 5" xfId="717"/>
    <cellStyle name="40% - Énfasis2 2 5 2" xfId="2561"/>
    <cellStyle name="40% - Énfasis2 2 6" xfId="1014"/>
    <cellStyle name="40% - Énfasis2 2 6 2" xfId="2813"/>
    <cellStyle name="40% - Énfasis2 2 7" xfId="1134"/>
    <cellStyle name="40% - Énfasis2 2 7 2" xfId="2919"/>
    <cellStyle name="40% - Énfasis2 2 8" xfId="1255"/>
    <cellStyle name="40% - Énfasis2 2 8 2" xfId="3008"/>
    <cellStyle name="40% - Énfasis2 2 9" xfId="1288"/>
    <cellStyle name="40% - Énfasis2 2 9 2" xfId="3041"/>
    <cellStyle name="40% - Énfasis2 20" xfId="868"/>
    <cellStyle name="40% - Énfasis2 20 2" xfId="2669"/>
    <cellStyle name="40% - Énfasis2 21" xfId="882"/>
    <cellStyle name="40% - Énfasis2 21 2" xfId="2683"/>
    <cellStyle name="40% - Énfasis2 22" xfId="895"/>
    <cellStyle name="40% - Énfasis2 22 2" xfId="2696"/>
    <cellStyle name="40% - Énfasis2 23" xfId="907"/>
    <cellStyle name="40% - Énfasis2 23 2" xfId="2708"/>
    <cellStyle name="40% - Énfasis2 24" xfId="919"/>
    <cellStyle name="40% - Énfasis2 24 2" xfId="2720"/>
    <cellStyle name="40% - Énfasis2 25" xfId="931"/>
    <cellStyle name="40% - Énfasis2 25 2" xfId="2732"/>
    <cellStyle name="40% - Énfasis2 26" xfId="942"/>
    <cellStyle name="40% - Énfasis2 26 2" xfId="2743"/>
    <cellStyle name="40% - Énfasis2 27" xfId="983"/>
    <cellStyle name="40% - Énfasis2 27 2" xfId="2782"/>
    <cellStyle name="40% - Énfasis2 28" xfId="1133"/>
    <cellStyle name="40% - Énfasis2 28 2" xfId="2918"/>
    <cellStyle name="40% - Énfasis2 29" xfId="1254"/>
    <cellStyle name="40% - Énfasis2 29 2" xfId="3007"/>
    <cellStyle name="40% - Énfasis2 3" xfId="69"/>
    <cellStyle name="40% - Énfasis2 3 2" xfId="520"/>
    <cellStyle name="40% - Énfasis2 3 2 2" xfId="2405"/>
    <cellStyle name="40% - Énfasis2 3 3" xfId="620"/>
    <cellStyle name="40% - Énfasis2 3 3 2" xfId="2481"/>
    <cellStyle name="40% - Énfasis2 3 4" xfId="718"/>
    <cellStyle name="40% - Énfasis2 3 4 2" xfId="2562"/>
    <cellStyle name="40% - Énfasis2 3 5" xfId="1015"/>
    <cellStyle name="40% - Énfasis2 3 5 2" xfId="2814"/>
    <cellStyle name="40% - Énfasis2 3 6" xfId="1135"/>
    <cellStyle name="40% - Énfasis2 3 6 2" xfId="2920"/>
    <cellStyle name="40% - Énfasis2 3 7" xfId="1256"/>
    <cellStyle name="40% - Énfasis2 3 7 2" xfId="3009"/>
    <cellStyle name="40% - Énfasis2 3 8" xfId="1287"/>
    <cellStyle name="40% - Énfasis2 3 8 2" xfId="3040"/>
    <cellStyle name="40% - Énfasis2 3 9" xfId="1923"/>
    <cellStyle name="40% - Énfasis2 30" xfId="1289"/>
    <cellStyle name="40% - Énfasis2 30 2" xfId="3042"/>
    <cellStyle name="40% - Énfasis2 31" xfId="1827"/>
    <cellStyle name="40% - Énfasis2 31 2" xfId="3241"/>
    <cellStyle name="40% - Énfasis2 32" xfId="1921"/>
    <cellStyle name="40% - Énfasis2 4" xfId="70"/>
    <cellStyle name="40% - Énfasis2 4 2" xfId="521"/>
    <cellStyle name="40% - Énfasis2 4 2 2" xfId="2406"/>
    <cellStyle name="40% - Énfasis2 4 3" xfId="621"/>
    <cellStyle name="40% - Énfasis2 4 3 2" xfId="2482"/>
    <cellStyle name="40% - Énfasis2 4 4" xfId="719"/>
    <cellStyle name="40% - Énfasis2 4 4 2" xfId="2563"/>
    <cellStyle name="40% - Énfasis2 4 5" xfId="1016"/>
    <cellStyle name="40% - Énfasis2 4 5 2" xfId="2815"/>
    <cellStyle name="40% - Énfasis2 4 6" xfId="1136"/>
    <cellStyle name="40% - Énfasis2 4 6 2" xfId="2921"/>
    <cellStyle name="40% - Énfasis2 4 7" xfId="1257"/>
    <cellStyle name="40% - Énfasis2 4 7 2" xfId="3010"/>
    <cellStyle name="40% - Énfasis2 4 8" xfId="1286"/>
    <cellStyle name="40% - Énfasis2 4 8 2" xfId="3039"/>
    <cellStyle name="40% - Énfasis2 4 9" xfId="1924"/>
    <cellStyle name="40% - Énfasis2 5" xfId="401"/>
    <cellStyle name="40% - Énfasis2 5 2" xfId="2288"/>
    <cellStyle name="40% - Énfasis2 6" xfId="429"/>
    <cellStyle name="40% - Énfasis2 6 2" xfId="2316"/>
    <cellStyle name="40% - Énfasis2 7" xfId="433"/>
    <cellStyle name="40% - Énfasis2 7 2" xfId="2320"/>
    <cellStyle name="40% - Énfasis2 8" xfId="446"/>
    <cellStyle name="40% - Énfasis2 8 2" xfId="2333"/>
    <cellStyle name="40% - Énfasis2 9" xfId="458"/>
    <cellStyle name="40% - Énfasis2 9 2" xfId="2344"/>
    <cellStyle name="40% - Énfasis3" xfId="32" builtinId="39" customBuiltin="1"/>
    <cellStyle name="40% - Énfasis3 10" xfId="486"/>
    <cellStyle name="40% - Énfasis3 10 2" xfId="2371"/>
    <cellStyle name="40% - Énfasis3 11" xfId="487"/>
    <cellStyle name="40% - Énfasis3 11 2" xfId="2372"/>
    <cellStyle name="40% - Énfasis3 12" xfId="484"/>
    <cellStyle name="40% - Énfasis3 12 2" xfId="2369"/>
    <cellStyle name="40% - Énfasis3 13" xfId="691"/>
    <cellStyle name="40% - Énfasis3 13 2" xfId="2535"/>
    <cellStyle name="40% - Énfasis3 14" xfId="790"/>
    <cellStyle name="40% - Énfasis3 14 2" xfId="2591"/>
    <cellStyle name="40% - Énfasis3 15" xfId="802"/>
    <cellStyle name="40% - Énfasis3 15 2" xfId="2603"/>
    <cellStyle name="40% - Énfasis3 16" xfId="813"/>
    <cellStyle name="40% - Énfasis3 16 2" xfId="2614"/>
    <cellStyle name="40% - Énfasis3 17" xfId="823"/>
    <cellStyle name="40% - Énfasis3 17 2" xfId="2624"/>
    <cellStyle name="40% - Énfasis3 18" xfId="849"/>
    <cellStyle name="40% - Énfasis3 18 2" xfId="2650"/>
    <cellStyle name="40% - Énfasis3 19" xfId="863"/>
    <cellStyle name="40% - Énfasis3 19 2" xfId="2664"/>
    <cellStyle name="40% - Énfasis3 2" xfId="71"/>
    <cellStyle name="40% - Énfasis3 2 10" xfId="1818"/>
    <cellStyle name="40% - Énfasis3 2 10 2" xfId="3232"/>
    <cellStyle name="40% - Énfasis3 2 11" xfId="1926"/>
    <cellStyle name="40% - Énfasis3 2 2" xfId="376"/>
    <cellStyle name="40% - Énfasis3 2 2 2" xfId="1665"/>
    <cellStyle name="40% - Énfasis3 2 2 2 2" xfId="2276"/>
    <cellStyle name="40% - Énfasis3 2 2 3" xfId="2100"/>
    <cellStyle name="40% - Énfasis3 2 3" xfId="522"/>
    <cellStyle name="40% - Énfasis3 2 3 2" xfId="1678"/>
    <cellStyle name="40% - Énfasis3 2 3 2 2" xfId="2407"/>
    <cellStyle name="40% - Énfasis3 2 3 3" xfId="2116"/>
    <cellStyle name="40% - Énfasis3 2 4" xfId="622"/>
    <cellStyle name="40% - Énfasis3 2 4 2" xfId="2186"/>
    <cellStyle name="40% - Énfasis3 2 5" xfId="720"/>
    <cellStyle name="40% - Énfasis3 2 5 2" xfId="2564"/>
    <cellStyle name="40% - Énfasis3 2 6" xfId="1017"/>
    <cellStyle name="40% - Énfasis3 2 6 2" xfId="2816"/>
    <cellStyle name="40% - Énfasis3 2 7" xfId="1138"/>
    <cellStyle name="40% - Énfasis3 2 7 2" xfId="2923"/>
    <cellStyle name="40% - Énfasis3 2 8" xfId="1259"/>
    <cellStyle name="40% - Énfasis3 2 8 2" xfId="3012"/>
    <cellStyle name="40% - Énfasis3 2 9" xfId="1284"/>
    <cellStyle name="40% - Énfasis3 2 9 2" xfId="3037"/>
    <cellStyle name="40% - Énfasis3 20" xfId="877"/>
    <cellStyle name="40% - Énfasis3 20 2" xfId="2678"/>
    <cellStyle name="40% - Énfasis3 21" xfId="891"/>
    <cellStyle name="40% - Énfasis3 21 2" xfId="2692"/>
    <cellStyle name="40% - Énfasis3 22" xfId="903"/>
    <cellStyle name="40% - Énfasis3 22 2" xfId="2704"/>
    <cellStyle name="40% - Énfasis3 23" xfId="915"/>
    <cellStyle name="40% - Énfasis3 23 2" xfId="2716"/>
    <cellStyle name="40% - Énfasis3 24" xfId="927"/>
    <cellStyle name="40% - Énfasis3 24 2" xfId="2728"/>
    <cellStyle name="40% - Énfasis3 25" xfId="939"/>
    <cellStyle name="40% - Énfasis3 25 2" xfId="2740"/>
    <cellStyle name="40% - Énfasis3 26" xfId="948"/>
    <cellStyle name="40% - Énfasis3 26 2" xfId="2749"/>
    <cellStyle name="40% - Énfasis3 27" xfId="985"/>
    <cellStyle name="40% - Énfasis3 27 2" xfId="2784"/>
    <cellStyle name="40% - Énfasis3 28" xfId="1137"/>
    <cellStyle name="40% - Énfasis3 28 2" xfId="2922"/>
    <cellStyle name="40% - Énfasis3 29" xfId="1258"/>
    <cellStyle name="40% - Énfasis3 29 2" xfId="3011"/>
    <cellStyle name="40% - Énfasis3 3" xfId="72"/>
    <cellStyle name="40% - Énfasis3 3 2" xfId="523"/>
    <cellStyle name="40% - Énfasis3 3 2 2" xfId="2408"/>
    <cellStyle name="40% - Énfasis3 3 3" xfId="623"/>
    <cellStyle name="40% - Énfasis3 3 3 2" xfId="2483"/>
    <cellStyle name="40% - Énfasis3 3 4" xfId="721"/>
    <cellStyle name="40% - Énfasis3 3 4 2" xfId="2565"/>
    <cellStyle name="40% - Énfasis3 3 5" xfId="1018"/>
    <cellStyle name="40% - Énfasis3 3 5 2" xfId="2817"/>
    <cellStyle name="40% - Énfasis3 3 6" xfId="1139"/>
    <cellStyle name="40% - Énfasis3 3 6 2" xfId="2924"/>
    <cellStyle name="40% - Énfasis3 3 7" xfId="1260"/>
    <cellStyle name="40% - Énfasis3 3 7 2" xfId="3013"/>
    <cellStyle name="40% - Énfasis3 3 8" xfId="1283"/>
    <cellStyle name="40% - Énfasis3 3 8 2" xfId="3036"/>
    <cellStyle name="40% - Énfasis3 3 9" xfId="1927"/>
    <cellStyle name="40% - Énfasis3 30" xfId="1285"/>
    <cellStyle name="40% - Énfasis3 30 2" xfId="3038"/>
    <cellStyle name="40% - Énfasis3 31" xfId="1829"/>
    <cellStyle name="40% - Énfasis3 31 2" xfId="3243"/>
    <cellStyle name="40% - Énfasis3 32" xfId="1925"/>
    <cellStyle name="40% - Énfasis3 4" xfId="73"/>
    <cellStyle name="40% - Énfasis3 4 2" xfId="524"/>
    <cellStyle name="40% - Énfasis3 4 2 2" xfId="2409"/>
    <cellStyle name="40% - Énfasis3 4 3" xfId="624"/>
    <cellStyle name="40% - Énfasis3 4 3 2" xfId="2484"/>
    <cellStyle name="40% - Énfasis3 4 4" xfId="722"/>
    <cellStyle name="40% - Énfasis3 4 4 2" xfId="2566"/>
    <cellStyle name="40% - Énfasis3 4 5" xfId="1019"/>
    <cellStyle name="40% - Énfasis3 4 5 2" xfId="2818"/>
    <cellStyle name="40% - Énfasis3 4 6" xfId="1140"/>
    <cellStyle name="40% - Énfasis3 4 6 2" xfId="2925"/>
    <cellStyle name="40% - Énfasis3 4 7" xfId="1261"/>
    <cellStyle name="40% - Énfasis3 4 7 2" xfId="3014"/>
    <cellStyle name="40% - Énfasis3 4 8" xfId="1282"/>
    <cellStyle name="40% - Énfasis3 4 8 2" xfId="3035"/>
    <cellStyle name="40% - Énfasis3 4 9" xfId="1928"/>
    <cellStyle name="40% - Énfasis3 5" xfId="403"/>
    <cellStyle name="40% - Énfasis3 5 2" xfId="2290"/>
    <cellStyle name="40% - Énfasis3 6" xfId="432"/>
    <cellStyle name="40% - Énfasis3 6 2" xfId="2319"/>
    <cellStyle name="40% - Énfasis3 7" xfId="445"/>
    <cellStyle name="40% - Énfasis3 7 2" xfId="2332"/>
    <cellStyle name="40% - Énfasis3 8" xfId="457"/>
    <cellStyle name="40% - Énfasis3 8 2" xfId="2343"/>
    <cellStyle name="40% - Énfasis3 9" xfId="469"/>
    <cellStyle name="40% - Énfasis3 9 2" xfId="2354"/>
    <cellStyle name="40% - Énfasis4" xfId="36" builtinId="43" customBuiltin="1"/>
    <cellStyle name="40% - Énfasis4 10" xfId="490"/>
    <cellStyle name="40% - Énfasis4 10 2" xfId="2375"/>
    <cellStyle name="40% - Énfasis4 11" xfId="587"/>
    <cellStyle name="40% - Énfasis4 11 2" xfId="2456"/>
    <cellStyle name="40% - Énfasis4 12" xfId="686"/>
    <cellStyle name="40% - Énfasis4 12 2" xfId="2530"/>
    <cellStyle name="40% - Énfasis4 13" xfId="494"/>
    <cellStyle name="40% - Énfasis4 13 2" xfId="2379"/>
    <cellStyle name="40% - Énfasis4 14" xfId="793"/>
    <cellStyle name="40% - Énfasis4 14 2" xfId="2594"/>
    <cellStyle name="40% - Énfasis4 15" xfId="805"/>
    <cellStyle name="40% - Énfasis4 15 2" xfId="2606"/>
    <cellStyle name="40% - Énfasis4 16" xfId="816"/>
    <cellStyle name="40% - Énfasis4 16 2" xfId="2617"/>
    <cellStyle name="40% - Énfasis4 17" xfId="825"/>
    <cellStyle name="40% - Énfasis4 17 2" xfId="2626"/>
    <cellStyle name="40% - Énfasis4 18" xfId="853"/>
    <cellStyle name="40% - Énfasis4 18 2" xfId="2654"/>
    <cellStyle name="40% - Énfasis4 19" xfId="867"/>
    <cellStyle name="40% - Énfasis4 19 2" xfId="2668"/>
    <cellStyle name="40% - Énfasis4 2" xfId="74"/>
    <cellStyle name="40% - Énfasis4 2 10" xfId="1819"/>
    <cellStyle name="40% - Énfasis4 2 10 2" xfId="3233"/>
    <cellStyle name="40% - Énfasis4 2 11" xfId="1930"/>
    <cellStyle name="40% - Énfasis4 2 2" xfId="377"/>
    <cellStyle name="40% - Énfasis4 2 2 2" xfId="1666"/>
    <cellStyle name="40% - Énfasis4 2 2 2 2" xfId="2277"/>
    <cellStyle name="40% - Énfasis4 2 2 3" xfId="2101"/>
    <cellStyle name="40% - Énfasis4 2 3" xfId="525"/>
    <cellStyle name="40% - Énfasis4 2 3 2" xfId="1679"/>
    <cellStyle name="40% - Énfasis4 2 3 2 2" xfId="2410"/>
    <cellStyle name="40% - Énfasis4 2 3 3" xfId="2114"/>
    <cellStyle name="40% - Énfasis4 2 4" xfId="625"/>
    <cellStyle name="40% - Énfasis4 2 4 2" xfId="2187"/>
    <cellStyle name="40% - Énfasis4 2 5" xfId="723"/>
    <cellStyle name="40% - Énfasis4 2 5 2" xfId="2567"/>
    <cellStyle name="40% - Énfasis4 2 6" xfId="1020"/>
    <cellStyle name="40% - Énfasis4 2 6 2" xfId="2819"/>
    <cellStyle name="40% - Énfasis4 2 7" xfId="1142"/>
    <cellStyle name="40% - Énfasis4 2 7 2" xfId="2927"/>
    <cellStyle name="40% - Énfasis4 2 8" xfId="1263"/>
    <cellStyle name="40% - Énfasis4 2 8 2" xfId="3016"/>
    <cellStyle name="40% - Énfasis4 2 9" xfId="1280"/>
    <cellStyle name="40% - Énfasis4 2 9 2" xfId="3033"/>
    <cellStyle name="40% - Énfasis4 20" xfId="881"/>
    <cellStyle name="40% - Énfasis4 20 2" xfId="2682"/>
    <cellStyle name="40% - Énfasis4 21" xfId="894"/>
    <cellStyle name="40% - Énfasis4 21 2" xfId="2695"/>
    <cellStyle name="40% - Énfasis4 22" xfId="906"/>
    <cellStyle name="40% - Énfasis4 22 2" xfId="2707"/>
    <cellStyle name="40% - Énfasis4 23" xfId="918"/>
    <cellStyle name="40% - Énfasis4 23 2" xfId="2719"/>
    <cellStyle name="40% - Énfasis4 24" xfId="930"/>
    <cellStyle name="40% - Énfasis4 24 2" xfId="2731"/>
    <cellStyle name="40% - Énfasis4 25" xfId="941"/>
    <cellStyle name="40% - Énfasis4 25 2" xfId="2742"/>
    <cellStyle name="40% - Énfasis4 26" xfId="950"/>
    <cellStyle name="40% - Énfasis4 26 2" xfId="2751"/>
    <cellStyle name="40% - Énfasis4 27" xfId="987"/>
    <cellStyle name="40% - Énfasis4 27 2" xfId="2786"/>
    <cellStyle name="40% - Énfasis4 28" xfId="1141"/>
    <cellStyle name="40% - Énfasis4 28 2" xfId="2926"/>
    <cellStyle name="40% - Énfasis4 29" xfId="1262"/>
    <cellStyle name="40% - Énfasis4 29 2" xfId="3015"/>
    <cellStyle name="40% - Énfasis4 3" xfId="75"/>
    <cellStyle name="40% - Énfasis4 3 2" xfId="526"/>
    <cellStyle name="40% - Énfasis4 3 2 2" xfId="2411"/>
    <cellStyle name="40% - Énfasis4 3 3" xfId="626"/>
    <cellStyle name="40% - Énfasis4 3 3 2" xfId="2485"/>
    <cellStyle name="40% - Énfasis4 3 4" xfId="724"/>
    <cellStyle name="40% - Énfasis4 3 4 2" xfId="2568"/>
    <cellStyle name="40% - Énfasis4 3 5" xfId="1021"/>
    <cellStyle name="40% - Énfasis4 3 5 2" xfId="2820"/>
    <cellStyle name="40% - Énfasis4 3 6" xfId="1143"/>
    <cellStyle name="40% - Énfasis4 3 6 2" xfId="2928"/>
    <cellStyle name="40% - Énfasis4 3 7" xfId="1264"/>
    <cellStyle name="40% - Énfasis4 3 7 2" xfId="3017"/>
    <cellStyle name="40% - Énfasis4 3 8" xfId="1279"/>
    <cellStyle name="40% - Énfasis4 3 8 2" xfId="3032"/>
    <cellStyle name="40% - Énfasis4 3 9" xfId="1931"/>
    <cellStyle name="40% - Énfasis4 30" xfId="1281"/>
    <cellStyle name="40% - Énfasis4 30 2" xfId="3034"/>
    <cellStyle name="40% - Énfasis4 31" xfId="1831"/>
    <cellStyle name="40% - Énfasis4 31 2" xfId="3245"/>
    <cellStyle name="40% - Énfasis4 32" xfId="1929"/>
    <cellStyle name="40% - Énfasis4 4" xfId="76"/>
    <cellStyle name="40% - Énfasis4 4 2" xfId="527"/>
    <cellStyle name="40% - Énfasis4 4 2 2" xfId="2412"/>
    <cellStyle name="40% - Énfasis4 4 3" xfId="627"/>
    <cellStyle name="40% - Énfasis4 4 3 2" xfId="2486"/>
    <cellStyle name="40% - Énfasis4 4 4" xfId="725"/>
    <cellStyle name="40% - Énfasis4 4 4 2" xfId="2569"/>
    <cellStyle name="40% - Énfasis4 4 5" xfId="1022"/>
    <cellStyle name="40% - Énfasis4 4 5 2" xfId="2821"/>
    <cellStyle name="40% - Énfasis4 4 6" xfId="1144"/>
    <cellStyle name="40% - Énfasis4 4 6 2" xfId="2929"/>
    <cellStyle name="40% - Énfasis4 4 7" xfId="1265"/>
    <cellStyle name="40% - Énfasis4 4 7 2" xfId="3018"/>
    <cellStyle name="40% - Énfasis4 4 8" xfId="1278"/>
    <cellStyle name="40% - Énfasis4 4 8 2" xfId="3031"/>
    <cellStyle name="40% - Énfasis4 4 9" xfId="1932"/>
    <cellStyle name="40% - Énfasis4 5" xfId="405"/>
    <cellStyle name="40% - Énfasis4 5 2" xfId="2292"/>
    <cellStyle name="40% - Énfasis4 6" xfId="435"/>
    <cellStyle name="40% - Énfasis4 6 2" xfId="2322"/>
    <cellStyle name="40% - Énfasis4 7" xfId="448"/>
    <cellStyle name="40% - Énfasis4 7 2" xfId="2335"/>
    <cellStyle name="40% - Énfasis4 8" xfId="461"/>
    <cellStyle name="40% - Énfasis4 8 2" xfId="2346"/>
    <cellStyle name="40% - Énfasis4 9" xfId="473"/>
    <cellStyle name="40% - Énfasis4 9 2" xfId="2358"/>
    <cellStyle name="40% - Énfasis5" xfId="40" builtinId="47" customBuiltin="1"/>
    <cellStyle name="40% - Énfasis5 10" xfId="493"/>
    <cellStyle name="40% - Énfasis5 10 2" xfId="2378"/>
    <cellStyle name="40% - Énfasis5 11" xfId="591"/>
    <cellStyle name="40% - Énfasis5 11 2" xfId="2460"/>
    <cellStyle name="40% - Énfasis5 12" xfId="690"/>
    <cellStyle name="40% - Énfasis5 12 2" xfId="2534"/>
    <cellStyle name="40% - Énfasis5 13" xfId="785"/>
    <cellStyle name="40% - Énfasis5 13 2" xfId="2586"/>
    <cellStyle name="40% - Énfasis5 14" xfId="797"/>
    <cellStyle name="40% - Énfasis5 14 2" xfId="2598"/>
    <cellStyle name="40% - Énfasis5 15" xfId="809"/>
    <cellStyle name="40% - Énfasis5 15 2" xfId="2610"/>
    <cellStyle name="40% - Énfasis5 16" xfId="819"/>
    <cellStyle name="40% - Énfasis5 16 2" xfId="2620"/>
    <cellStyle name="40% - Énfasis5 17" xfId="827"/>
    <cellStyle name="40% - Énfasis5 17 2" xfId="2628"/>
    <cellStyle name="40% - Énfasis5 18" xfId="857"/>
    <cellStyle name="40% - Énfasis5 18 2" xfId="2658"/>
    <cellStyle name="40% - Énfasis5 19" xfId="871"/>
    <cellStyle name="40% - Énfasis5 19 2" xfId="2672"/>
    <cellStyle name="40% - Énfasis5 2" xfId="77"/>
    <cellStyle name="40% - Énfasis5 2 10" xfId="1820"/>
    <cellStyle name="40% - Énfasis5 2 10 2" xfId="3234"/>
    <cellStyle name="40% - Énfasis5 2 11" xfId="1934"/>
    <cellStyle name="40% - Énfasis5 2 2" xfId="378"/>
    <cellStyle name="40% - Énfasis5 2 2 2" xfId="1667"/>
    <cellStyle name="40% - Énfasis5 2 2 2 2" xfId="2278"/>
    <cellStyle name="40% - Énfasis5 2 2 3" xfId="2102"/>
    <cellStyle name="40% - Énfasis5 2 3" xfId="528"/>
    <cellStyle name="40% - Énfasis5 2 3 2" xfId="1680"/>
    <cellStyle name="40% - Énfasis5 2 3 2 2" xfId="2413"/>
    <cellStyle name="40% - Énfasis5 2 3 3" xfId="2091"/>
    <cellStyle name="40% - Énfasis5 2 4" xfId="628"/>
    <cellStyle name="40% - Énfasis5 2 4 2" xfId="2188"/>
    <cellStyle name="40% - Énfasis5 2 5" xfId="726"/>
    <cellStyle name="40% - Énfasis5 2 5 2" xfId="2570"/>
    <cellStyle name="40% - Énfasis5 2 6" xfId="1023"/>
    <cellStyle name="40% - Énfasis5 2 6 2" xfId="2822"/>
    <cellStyle name="40% - Énfasis5 2 7" xfId="1146"/>
    <cellStyle name="40% - Énfasis5 2 7 2" xfId="2931"/>
    <cellStyle name="40% - Énfasis5 2 8" xfId="1267"/>
    <cellStyle name="40% - Énfasis5 2 8 2" xfId="3020"/>
    <cellStyle name="40% - Énfasis5 2 9" xfId="1276"/>
    <cellStyle name="40% - Énfasis5 2 9 2" xfId="3029"/>
    <cellStyle name="40% - Énfasis5 20" xfId="885"/>
    <cellStyle name="40% - Énfasis5 20 2" xfId="2686"/>
    <cellStyle name="40% - Énfasis5 21" xfId="897"/>
    <cellStyle name="40% - Énfasis5 21 2" xfId="2698"/>
    <cellStyle name="40% - Énfasis5 22" xfId="909"/>
    <cellStyle name="40% - Énfasis5 22 2" xfId="2710"/>
    <cellStyle name="40% - Énfasis5 23" xfId="921"/>
    <cellStyle name="40% - Énfasis5 23 2" xfId="2722"/>
    <cellStyle name="40% - Énfasis5 24" xfId="933"/>
    <cellStyle name="40% - Énfasis5 24 2" xfId="2734"/>
    <cellStyle name="40% - Énfasis5 25" xfId="944"/>
    <cellStyle name="40% - Énfasis5 25 2" xfId="2745"/>
    <cellStyle name="40% - Énfasis5 26" xfId="952"/>
    <cellStyle name="40% - Énfasis5 26 2" xfId="2753"/>
    <cellStyle name="40% - Énfasis5 27" xfId="990"/>
    <cellStyle name="40% - Énfasis5 27 2" xfId="2789"/>
    <cellStyle name="40% - Énfasis5 28" xfId="1145"/>
    <cellStyle name="40% - Énfasis5 28 2" xfId="2930"/>
    <cellStyle name="40% - Énfasis5 29" xfId="1266"/>
    <cellStyle name="40% - Énfasis5 29 2" xfId="3019"/>
    <cellStyle name="40% - Énfasis5 3" xfId="78"/>
    <cellStyle name="40% - Énfasis5 3 2" xfId="529"/>
    <cellStyle name="40% - Énfasis5 3 2 2" xfId="2414"/>
    <cellStyle name="40% - Énfasis5 3 3" xfId="629"/>
    <cellStyle name="40% - Énfasis5 3 3 2" xfId="2487"/>
    <cellStyle name="40% - Énfasis5 3 4" xfId="727"/>
    <cellStyle name="40% - Énfasis5 3 4 2" xfId="2571"/>
    <cellStyle name="40% - Énfasis5 3 5" xfId="1024"/>
    <cellStyle name="40% - Énfasis5 3 5 2" xfId="2823"/>
    <cellStyle name="40% - Énfasis5 3 6" xfId="1147"/>
    <cellStyle name="40% - Énfasis5 3 6 2" xfId="2932"/>
    <cellStyle name="40% - Énfasis5 3 7" xfId="1268"/>
    <cellStyle name="40% - Énfasis5 3 7 2" xfId="3021"/>
    <cellStyle name="40% - Énfasis5 3 8" xfId="1275"/>
    <cellStyle name="40% - Énfasis5 3 8 2" xfId="3028"/>
    <cellStyle name="40% - Énfasis5 3 9" xfId="1935"/>
    <cellStyle name="40% - Énfasis5 30" xfId="1277"/>
    <cellStyle name="40% - Énfasis5 30 2" xfId="3030"/>
    <cellStyle name="40% - Énfasis5 31" xfId="1833"/>
    <cellStyle name="40% - Énfasis5 31 2" xfId="3247"/>
    <cellStyle name="40% - Énfasis5 32" xfId="1933"/>
    <cellStyle name="40% - Énfasis5 4" xfId="79"/>
    <cellStyle name="40% - Énfasis5 4 2" xfId="530"/>
    <cellStyle name="40% - Énfasis5 4 2 2" xfId="2415"/>
    <cellStyle name="40% - Énfasis5 4 3" xfId="630"/>
    <cellStyle name="40% - Énfasis5 4 3 2" xfId="2488"/>
    <cellStyle name="40% - Énfasis5 4 4" xfId="728"/>
    <cellStyle name="40% - Énfasis5 4 4 2" xfId="2572"/>
    <cellStyle name="40% - Énfasis5 4 5" xfId="1025"/>
    <cellStyle name="40% - Énfasis5 4 5 2" xfId="2824"/>
    <cellStyle name="40% - Énfasis5 4 6" xfId="1148"/>
    <cellStyle name="40% - Énfasis5 4 6 2" xfId="2933"/>
    <cellStyle name="40% - Énfasis5 4 7" xfId="1269"/>
    <cellStyle name="40% - Énfasis5 4 7 2" xfId="3022"/>
    <cellStyle name="40% - Énfasis5 4 8" xfId="1274"/>
    <cellStyle name="40% - Énfasis5 4 8 2" xfId="3027"/>
    <cellStyle name="40% - Énfasis5 4 9" xfId="1936"/>
    <cellStyle name="40% - Énfasis5 5" xfId="407"/>
    <cellStyle name="40% - Énfasis5 5 2" xfId="2294"/>
    <cellStyle name="40% - Énfasis5 6" xfId="439"/>
    <cellStyle name="40% - Énfasis5 6 2" xfId="2326"/>
    <cellStyle name="40% - Énfasis5 7" xfId="452"/>
    <cellStyle name="40% - Énfasis5 7 2" xfId="2339"/>
    <cellStyle name="40% - Énfasis5 8" xfId="464"/>
    <cellStyle name="40% - Énfasis5 8 2" xfId="2349"/>
    <cellStyle name="40% - Énfasis5 9" xfId="477"/>
    <cellStyle name="40% - Énfasis5 9 2" xfId="2362"/>
    <cellStyle name="40% - Énfasis6" xfId="44" builtinId="51" customBuiltin="1"/>
    <cellStyle name="40% - Énfasis6 10" xfId="496"/>
    <cellStyle name="40% - Énfasis6 10 2" xfId="2381"/>
    <cellStyle name="40% - Énfasis6 11" xfId="595"/>
    <cellStyle name="40% - Énfasis6 11 2" xfId="2464"/>
    <cellStyle name="40% - Énfasis6 12" xfId="694"/>
    <cellStyle name="40% - Énfasis6 12 2" xfId="2538"/>
    <cellStyle name="40% - Énfasis6 13" xfId="788"/>
    <cellStyle name="40% - Énfasis6 13 2" xfId="2589"/>
    <cellStyle name="40% - Énfasis6 14" xfId="800"/>
    <cellStyle name="40% - Énfasis6 14 2" xfId="2601"/>
    <cellStyle name="40% - Énfasis6 15" xfId="811"/>
    <cellStyle name="40% - Énfasis6 15 2" xfId="2612"/>
    <cellStyle name="40% - Énfasis6 16" xfId="821"/>
    <cellStyle name="40% - Énfasis6 16 2" xfId="2622"/>
    <cellStyle name="40% - Énfasis6 17" xfId="829"/>
    <cellStyle name="40% - Énfasis6 17 2" xfId="2630"/>
    <cellStyle name="40% - Énfasis6 18" xfId="861"/>
    <cellStyle name="40% - Énfasis6 18 2" xfId="2662"/>
    <cellStyle name="40% - Énfasis6 19" xfId="875"/>
    <cellStyle name="40% - Énfasis6 19 2" xfId="2676"/>
    <cellStyle name="40% - Énfasis6 2" xfId="80"/>
    <cellStyle name="40% - Énfasis6 2 10" xfId="1821"/>
    <cellStyle name="40% - Énfasis6 2 10 2" xfId="3235"/>
    <cellStyle name="40% - Énfasis6 2 11" xfId="1938"/>
    <cellStyle name="40% - Énfasis6 2 2" xfId="379"/>
    <cellStyle name="40% - Énfasis6 2 2 2" xfId="1668"/>
    <cellStyle name="40% - Énfasis6 2 2 2 2" xfId="2279"/>
    <cellStyle name="40% - Énfasis6 2 2 3" xfId="2103"/>
    <cellStyle name="40% - Énfasis6 2 3" xfId="531"/>
    <cellStyle name="40% - Énfasis6 2 3 2" xfId="1681"/>
    <cellStyle name="40% - Énfasis6 2 3 2 2" xfId="2416"/>
    <cellStyle name="40% - Énfasis6 2 3 3" xfId="2104"/>
    <cellStyle name="40% - Énfasis6 2 4" xfId="631"/>
    <cellStyle name="40% - Énfasis6 2 4 2" xfId="2189"/>
    <cellStyle name="40% - Énfasis6 2 5" xfId="729"/>
    <cellStyle name="40% - Énfasis6 2 5 2" xfId="2573"/>
    <cellStyle name="40% - Énfasis6 2 6" xfId="1026"/>
    <cellStyle name="40% - Énfasis6 2 6 2" xfId="2825"/>
    <cellStyle name="40% - Énfasis6 2 7" xfId="1150"/>
    <cellStyle name="40% - Énfasis6 2 7 2" xfId="2935"/>
    <cellStyle name="40% - Énfasis6 2 8" xfId="1271"/>
    <cellStyle name="40% - Énfasis6 2 8 2" xfId="3024"/>
    <cellStyle name="40% - Énfasis6 2 9" xfId="1391"/>
    <cellStyle name="40% - Énfasis6 2 9 2" xfId="3127"/>
    <cellStyle name="40% - Énfasis6 20" xfId="889"/>
    <cellStyle name="40% - Énfasis6 20 2" xfId="2690"/>
    <cellStyle name="40% - Énfasis6 21" xfId="901"/>
    <cellStyle name="40% - Énfasis6 21 2" xfId="2702"/>
    <cellStyle name="40% - Énfasis6 22" xfId="913"/>
    <cellStyle name="40% - Énfasis6 22 2" xfId="2714"/>
    <cellStyle name="40% - Énfasis6 23" xfId="925"/>
    <cellStyle name="40% - Énfasis6 23 2" xfId="2726"/>
    <cellStyle name="40% - Énfasis6 24" xfId="937"/>
    <cellStyle name="40% - Énfasis6 24 2" xfId="2738"/>
    <cellStyle name="40% - Énfasis6 25" xfId="947"/>
    <cellStyle name="40% - Énfasis6 25 2" xfId="2748"/>
    <cellStyle name="40% - Énfasis6 26" xfId="954"/>
    <cellStyle name="40% - Énfasis6 26 2" xfId="2755"/>
    <cellStyle name="40% - Énfasis6 27" xfId="992"/>
    <cellStyle name="40% - Énfasis6 27 2" xfId="2791"/>
    <cellStyle name="40% - Énfasis6 28" xfId="1149"/>
    <cellStyle name="40% - Énfasis6 28 2" xfId="2934"/>
    <cellStyle name="40% - Énfasis6 29" xfId="1270"/>
    <cellStyle name="40% - Énfasis6 29 2" xfId="3023"/>
    <cellStyle name="40% - Énfasis6 3" xfId="81"/>
    <cellStyle name="40% - Énfasis6 3 2" xfId="532"/>
    <cellStyle name="40% - Énfasis6 3 2 2" xfId="2417"/>
    <cellStyle name="40% - Énfasis6 3 3" xfId="632"/>
    <cellStyle name="40% - Énfasis6 3 3 2" xfId="2489"/>
    <cellStyle name="40% - Énfasis6 3 4" xfId="730"/>
    <cellStyle name="40% - Énfasis6 3 4 2" xfId="2574"/>
    <cellStyle name="40% - Énfasis6 3 5" xfId="1027"/>
    <cellStyle name="40% - Énfasis6 3 5 2" xfId="2826"/>
    <cellStyle name="40% - Énfasis6 3 6" xfId="1151"/>
    <cellStyle name="40% - Énfasis6 3 6 2" xfId="2936"/>
    <cellStyle name="40% - Énfasis6 3 7" xfId="1272"/>
    <cellStyle name="40% - Énfasis6 3 7 2" xfId="3025"/>
    <cellStyle name="40% - Énfasis6 3 8" xfId="1392"/>
    <cellStyle name="40% - Énfasis6 3 8 2" xfId="3128"/>
    <cellStyle name="40% - Énfasis6 3 9" xfId="1939"/>
    <cellStyle name="40% - Énfasis6 30" xfId="1390"/>
    <cellStyle name="40% - Énfasis6 30 2" xfId="3126"/>
    <cellStyle name="40% - Énfasis6 31" xfId="1835"/>
    <cellStyle name="40% - Énfasis6 31 2" xfId="3249"/>
    <cellStyle name="40% - Énfasis6 32" xfId="1937"/>
    <cellStyle name="40% - Énfasis6 4" xfId="82"/>
    <cellStyle name="40% - Énfasis6 4 2" xfId="533"/>
    <cellStyle name="40% - Énfasis6 4 2 2" xfId="2418"/>
    <cellStyle name="40% - Énfasis6 4 3" xfId="633"/>
    <cellStyle name="40% - Énfasis6 4 3 2" xfId="2490"/>
    <cellStyle name="40% - Énfasis6 4 4" xfId="731"/>
    <cellStyle name="40% - Énfasis6 4 4 2" xfId="2575"/>
    <cellStyle name="40% - Énfasis6 4 5" xfId="1028"/>
    <cellStyle name="40% - Énfasis6 4 5 2" xfId="2827"/>
    <cellStyle name="40% - Énfasis6 4 6" xfId="1152"/>
    <cellStyle name="40% - Énfasis6 4 6 2" xfId="2937"/>
    <cellStyle name="40% - Énfasis6 4 7" xfId="1273"/>
    <cellStyle name="40% - Énfasis6 4 7 2" xfId="3026"/>
    <cellStyle name="40% - Énfasis6 4 8" xfId="1393"/>
    <cellStyle name="40% - Énfasis6 4 8 2" xfId="3129"/>
    <cellStyle name="40% - Énfasis6 4 9" xfId="1940"/>
    <cellStyle name="40% - Énfasis6 5" xfId="409"/>
    <cellStyle name="40% - Énfasis6 5 2" xfId="2296"/>
    <cellStyle name="40% - Énfasis6 6" xfId="442"/>
    <cellStyle name="40% - Énfasis6 6 2" xfId="2329"/>
    <cellStyle name="40% - Énfasis6 7" xfId="455"/>
    <cellStyle name="40% - Énfasis6 7 2" xfId="2341"/>
    <cellStyle name="40% - Énfasis6 8" xfId="466"/>
    <cellStyle name="40% - Énfasis6 8 2" xfId="2351"/>
    <cellStyle name="40% - Énfasis6 9" xfId="481"/>
    <cellStyle name="40% - Énfasis6 9 2" xfId="2366"/>
    <cellStyle name="60% - Énfasis1" xfId="25" builtinId="32" customBuiltin="1"/>
    <cellStyle name="60% - Énfasis1 2" xfId="1501"/>
    <cellStyle name="60% - Énfasis2" xfId="29" builtinId="36" customBuiltin="1"/>
    <cellStyle name="60% - Énfasis2 2" xfId="1502"/>
    <cellStyle name="60% - Énfasis3" xfId="33" builtinId="40" customBuiltin="1"/>
    <cellStyle name="60% - Énfasis3 2" xfId="1503"/>
    <cellStyle name="60% - Énfasis4" xfId="37" builtinId="44" customBuiltin="1"/>
    <cellStyle name="60% - Énfasis4 2" xfId="1504"/>
    <cellStyle name="60% - Énfasis5" xfId="41" builtinId="48" customBuiltin="1"/>
    <cellStyle name="60% - Énfasis5 2" xfId="1505"/>
    <cellStyle name="60% - Énfasis6" xfId="45" builtinId="52" customBuiltin="1"/>
    <cellStyle name="60% - Énfasis6 2" xfId="1506"/>
    <cellStyle name="ANCLAS,REZONES Y SUS PARTES,DE FUNDICION,DE HIERRO O DE ACERO" xfId="1"/>
    <cellStyle name="Buena" xfId="10" builtinId="26" customBuiltin="1"/>
    <cellStyle name="Buena 2" xfId="1507"/>
    <cellStyle name="Cálculo" xfId="15" builtinId="22" customBuiltin="1"/>
    <cellStyle name="Cálculo 2" xfId="1508"/>
    <cellStyle name="Celda de comprobación" xfId="17" builtinId="23" customBuiltin="1"/>
    <cellStyle name="Celda de comprobación 2" xfId="1509"/>
    <cellStyle name="Celda vinculada" xfId="16" builtinId="24" customBuiltin="1"/>
    <cellStyle name="Celda vinculada 2" xfId="1510"/>
    <cellStyle name="Comma" xfId="140"/>
    <cellStyle name="Comma [0]" xfId="141"/>
    <cellStyle name="Currency" xfId="138"/>
    <cellStyle name="Currency [0]" xfId="139"/>
    <cellStyle name="Encabezado 1" xfId="6" builtinId="16" customBuiltin="1"/>
    <cellStyle name="Encabezado 4" xfId="9" builtinId="19" customBuiltin="1"/>
    <cellStyle name="Encabezado 4 2" xfId="1511"/>
    <cellStyle name="Énfasis1" xfId="22" builtinId="29" customBuiltin="1"/>
    <cellStyle name="Énfasis1 2" xfId="1512"/>
    <cellStyle name="Énfasis2" xfId="26" builtinId="33" customBuiltin="1"/>
    <cellStyle name="Énfasis2 2" xfId="1513"/>
    <cellStyle name="Énfasis3" xfId="30" builtinId="37" customBuiltin="1"/>
    <cellStyle name="Énfasis3 2" xfId="1514"/>
    <cellStyle name="Énfasis4" xfId="34" builtinId="41" customBuiltin="1"/>
    <cellStyle name="Énfasis4 2" xfId="1515"/>
    <cellStyle name="Énfasis5" xfId="38" builtinId="45" customBuiltin="1"/>
    <cellStyle name="Énfasis5 2" xfId="1516"/>
    <cellStyle name="Énfasis6" xfId="42" builtinId="49" customBuiltin="1"/>
    <cellStyle name="Énfasis6 2" xfId="1517"/>
    <cellStyle name="Entrada" xfId="13" builtinId="20" customBuiltin="1"/>
    <cellStyle name="Entrada 2" xfId="1518"/>
    <cellStyle name="Incorrecto" xfId="11" builtinId="27" customBuiltin="1"/>
    <cellStyle name="Incorrecto 2" xfId="1519"/>
    <cellStyle name="Millares" xfId="2" builtinId="3"/>
    <cellStyle name="Millares 11" xfId="497"/>
    <cellStyle name="Millares 11 2" xfId="2382"/>
    <cellStyle name="Millares 12" xfId="589"/>
    <cellStyle name="Millares 12 2" xfId="2458"/>
    <cellStyle name="Millares 13" xfId="688"/>
    <cellStyle name="Millares 13 2" xfId="2532"/>
    <cellStyle name="Millares 14" xfId="597"/>
    <cellStyle name="Millares 14 2" xfId="2466"/>
    <cellStyle name="Millares 15" xfId="638"/>
    <cellStyle name="Millares 15 2" xfId="2491"/>
    <cellStyle name="Millares 2" xfId="83"/>
    <cellStyle name="Millares 2 10" xfId="1029"/>
    <cellStyle name="Millares 2 11" xfId="1153"/>
    <cellStyle name="Millares 2 12" xfId="1294"/>
    <cellStyle name="Millares 2 13" xfId="1394"/>
    <cellStyle name="Millares 2 14" xfId="1520"/>
    <cellStyle name="Millares 2 15" xfId="1575"/>
    <cellStyle name="Millares 2 15 2" xfId="1941"/>
    <cellStyle name="Millares 2 2" xfId="84"/>
    <cellStyle name="Millares 2 2 2" xfId="344"/>
    <cellStyle name="Millares 2 2 2 2" xfId="381"/>
    <cellStyle name="Millares 2 2 3" xfId="535"/>
    <cellStyle name="Millares 2 2 4" xfId="635"/>
    <cellStyle name="Millares 2 2 5" xfId="733"/>
    <cellStyle name="Millares 2 2 6" xfId="1030"/>
    <cellStyle name="Millares 2 2 7" xfId="1154"/>
    <cellStyle name="Millares 2 2 8" xfId="1295"/>
    <cellStyle name="Millares 2 2 9" xfId="1395"/>
    <cellStyle name="Millares 2 3" xfId="85"/>
    <cellStyle name="Millares 2 3 2" xfId="352"/>
    <cellStyle name="Millares 2 3 2 2" xfId="382"/>
    <cellStyle name="Millares 2 3 3" xfId="536"/>
    <cellStyle name="Millares 2 3 4" xfId="636"/>
    <cellStyle name="Millares 2 3 5" xfId="734"/>
    <cellStyle name="Millares 2 3 6" xfId="1031"/>
    <cellStyle name="Millares 2 3 7" xfId="1155"/>
    <cellStyle name="Millares 2 3 8" xfId="1296"/>
    <cellStyle name="Millares 2 3 9" xfId="1396"/>
    <cellStyle name="Millares 2 4" xfId="343"/>
    <cellStyle name="Millares 2 4 2" xfId="358"/>
    <cellStyle name="Millares 2 4 2 2" xfId="1156"/>
    <cellStyle name="Millares 2 4 2 2 2" xfId="2262"/>
    <cellStyle name="Millares 2 4 2 2 2 2" xfId="2938"/>
    <cellStyle name="Millares 2 4 2 3" xfId="2253"/>
    <cellStyle name="Millares 2 4 3" xfId="1297"/>
    <cellStyle name="Millares 2 4 4" xfId="1397"/>
    <cellStyle name="Millares 2 4 5" xfId="1942"/>
    <cellStyle name="Millares 2 5" xfId="363"/>
    <cellStyle name="Millares 2 5 2" xfId="1943"/>
    <cellStyle name="Millares 2 5 2 2" xfId="2265"/>
    <cellStyle name="Millares 2 6" xfId="380"/>
    <cellStyle name="Millares 2 6 2" xfId="2052"/>
    <cellStyle name="Millares 2 6 2 2" xfId="2280"/>
    <cellStyle name="Millares 2 7" xfId="534"/>
    <cellStyle name="Millares 2 8" xfId="634"/>
    <cellStyle name="Millares 2 9" xfId="732"/>
    <cellStyle name="Millares 3" xfId="3"/>
    <cellStyle name="Millares 3 10" xfId="459"/>
    <cellStyle name="Millares 3 11" xfId="977"/>
    <cellStyle name="Millares 3 12" xfId="1157"/>
    <cellStyle name="Millares 3 13" xfId="1298"/>
    <cellStyle name="Millares 3 14" xfId="1398"/>
    <cellStyle name="Millares 3 15" xfId="1467"/>
    <cellStyle name="Millares 3 16" xfId="1468"/>
    <cellStyle name="Millares 3 17" xfId="1469"/>
    <cellStyle name="Millares 3 18" xfId="1471"/>
    <cellStyle name="Millares 3 19" xfId="1479"/>
    <cellStyle name="Millares 3 2" xfId="46"/>
    <cellStyle name="Millares 3 2 2" xfId="346"/>
    <cellStyle name="Millares 3 2 2 2" xfId="1159"/>
    <cellStyle name="Millares 3 2 2 2 2" xfId="2255"/>
    <cellStyle name="Millares 3 2 2 2 2 2" xfId="2939"/>
    <cellStyle name="Millares 3 2 2 3" xfId="1300"/>
    <cellStyle name="Millares 3 2 2 4" xfId="1400"/>
    <cellStyle name="Millares 3 2 2 5" xfId="1946"/>
    <cellStyle name="Millares 3 2 3" xfId="354"/>
    <cellStyle name="Millares 3 2 3 2" xfId="1160"/>
    <cellStyle name="Millares 3 2 3 2 2" xfId="2260"/>
    <cellStyle name="Millares 3 2 3 2 2 2" xfId="2940"/>
    <cellStyle name="Millares 3 2 3 3" xfId="1301"/>
    <cellStyle name="Millares 3 2 3 4" xfId="1401"/>
    <cellStyle name="Millares 3 2 3 5" xfId="1947"/>
    <cellStyle name="Millares 3 2 4" xfId="360"/>
    <cellStyle name="Millares 3 2 4 2" xfId="2177"/>
    <cellStyle name="Millares 3 2 4 2 2" xfId="2263"/>
    <cellStyle name="Millares 3 2 5" xfId="364"/>
    <cellStyle name="Millares 3 2 6" xfId="1158"/>
    <cellStyle name="Millares 3 2 7" xfId="1299"/>
    <cellStyle name="Millares 3 2 8" xfId="1399"/>
    <cellStyle name="Millares 3 2 9" xfId="1945"/>
    <cellStyle name="Millares 3 20" xfId="1489"/>
    <cellStyle name="Millares 3 21" xfId="1474"/>
    <cellStyle name="Millares 3 22" xfId="1499"/>
    <cellStyle name="Millares 3 23" xfId="1473"/>
    <cellStyle name="Millares 3 24" xfId="1495"/>
    <cellStyle name="Millares 3 25" xfId="1492"/>
    <cellStyle name="Millares 3 26" xfId="1498"/>
    <cellStyle name="Millares 3 27" xfId="1485"/>
    <cellStyle name="Millares 3 28" xfId="1500"/>
    <cellStyle name="Millares 3 29" xfId="1566"/>
    <cellStyle name="Millares 3 29 2" xfId="1944"/>
    <cellStyle name="Millares 3 3" xfId="86"/>
    <cellStyle name="Millares 3 3 10" xfId="1948"/>
    <cellStyle name="Millares 3 3 2" xfId="345"/>
    <cellStyle name="Millares 3 3 2 2" xfId="383"/>
    <cellStyle name="Millares 3 3 2 2 2" xfId="2254"/>
    <cellStyle name="Millares 3 3 2 2 2 2" xfId="2281"/>
    <cellStyle name="Millares 3 3 2 3" xfId="1949"/>
    <cellStyle name="Millares 3 3 3" xfId="537"/>
    <cellStyle name="Millares 3 3 4" xfId="637"/>
    <cellStyle name="Millares 3 3 5" xfId="735"/>
    <cellStyle name="Millares 3 3 6" xfId="1032"/>
    <cellStyle name="Millares 3 3 7" xfId="1161"/>
    <cellStyle name="Millares 3 3 8" xfId="1302"/>
    <cellStyle name="Millares 3 3 9" xfId="1402"/>
    <cellStyle name="Millares 3 30" xfId="1570"/>
    <cellStyle name="Millares 3 31" xfId="1567"/>
    <cellStyle name="Millares 3 32" xfId="1569"/>
    <cellStyle name="Millares 3 33" xfId="1568"/>
    <cellStyle name="Millares 3 34" xfId="1571"/>
    <cellStyle name="Millares 3 35" xfId="1572"/>
    <cellStyle name="Millares 3 36" xfId="1573"/>
    <cellStyle name="Millares 3 37" xfId="1574"/>
    <cellStyle name="Millares 3 38" xfId="1616"/>
    <cellStyle name="Millares 3 4" xfId="130"/>
    <cellStyle name="Millares 3 4 2" xfId="353"/>
    <cellStyle name="Millares 3 4 2 2" xfId="393"/>
    <cellStyle name="Millares 3 4 3" xfId="580"/>
    <cellStyle name="Millares 3 4 4" xfId="681"/>
    <cellStyle name="Millares 3 4 5" xfId="777"/>
    <cellStyle name="Millares 3 4 6" xfId="1073"/>
    <cellStyle name="Millares 3 4 7" xfId="1162"/>
    <cellStyle name="Millares 3 4 8" xfId="1305"/>
    <cellStyle name="Millares 3 4 9" xfId="1403"/>
    <cellStyle name="Millares 3 5" xfId="129"/>
    <cellStyle name="Millares 3 5 2" xfId="359"/>
    <cellStyle name="Millares 3 5 2 2" xfId="392"/>
    <cellStyle name="Millares 3 5 3" xfId="579"/>
    <cellStyle name="Millares 3 5 4" xfId="680"/>
    <cellStyle name="Millares 3 5 5" xfId="776"/>
    <cellStyle name="Millares 3 5 6" xfId="1072"/>
    <cellStyle name="Millares 3 5 7" xfId="1163"/>
    <cellStyle name="Millares 3 5 8" xfId="1306"/>
    <cellStyle name="Millares 3 5 9" xfId="1404"/>
    <cellStyle name="Millares 3 6" xfId="133"/>
    <cellStyle name="Millares 3 6 2" xfId="357"/>
    <cellStyle name="Millares 3 6 2 2" xfId="395"/>
    <cellStyle name="Millares 3 6 3" xfId="583"/>
    <cellStyle name="Millares 3 6 4" xfId="683"/>
    <cellStyle name="Millares 3 6 5" xfId="779"/>
    <cellStyle name="Millares 3 6 6" xfId="1076"/>
    <cellStyle name="Millares 3 6 7" xfId="1164"/>
    <cellStyle name="Millares 3 6 8" xfId="1307"/>
    <cellStyle name="Millares 3 6 9" xfId="1405"/>
    <cellStyle name="Millares 3 7" xfId="410"/>
    <cellStyle name="Millares 3 7 2" xfId="367"/>
    <cellStyle name="Millares 3 7 2 2" xfId="2297"/>
    <cellStyle name="Millares 3 7 2 2 2" xfId="2267"/>
    <cellStyle name="Millares 3 7 3" xfId="1950"/>
    <cellStyle name="Millares 3 8" xfId="411"/>
    <cellStyle name="Millares 3 8 2" xfId="2176"/>
    <cellStyle name="Millares 3 8 2 2" xfId="2298"/>
    <cellStyle name="Millares 3 9" xfId="453"/>
    <cellStyle name="Millares 4" xfId="87"/>
    <cellStyle name="Millares 4 2" xfId="1165"/>
    <cellStyle name="Millares 4 3" xfId="1166"/>
    <cellStyle name="Millares 4 4" xfId="2190"/>
    <cellStyle name="Millares 5 2" xfId="412"/>
    <cellStyle name="Millares 5 2 2" xfId="2299"/>
    <cellStyle name="Millares 6" xfId="423"/>
    <cellStyle name="Millares 6 2" xfId="2310"/>
    <cellStyle name="Millares 7" xfId="413"/>
    <cellStyle name="Millares 7 2" xfId="2300"/>
    <cellStyle name="Moneda" xfId="4" builtinId="4"/>
    <cellStyle name="Neutral" xfId="12" builtinId="28" customBuiltin="1"/>
    <cellStyle name="Neutral 2" xfId="1521"/>
    <cellStyle name="Normal" xfId="0" builtinId="0"/>
    <cellStyle name="Normal 10" xfId="88"/>
    <cellStyle name="Normal 10 10" xfId="1951"/>
    <cellStyle name="Normal 10 2" xfId="538"/>
    <cellStyle name="Normal 10 2 2" xfId="1682"/>
    <cellStyle name="Normal 10 2 2 2" xfId="2419"/>
    <cellStyle name="Normal 10 2 3" xfId="2105"/>
    <cellStyle name="Normal 10 3" xfId="639"/>
    <cellStyle name="Normal 10 3 2" xfId="1712"/>
    <cellStyle name="Normal 10 3 2 2" xfId="2492"/>
    <cellStyle name="Normal 10 3 3" xfId="2146"/>
    <cellStyle name="Normal 10 4" xfId="737"/>
    <cellStyle name="Normal 10 4 2" xfId="2191"/>
    <cellStyle name="Normal 10 5" xfId="1033"/>
    <cellStyle name="Normal 10 5 2" xfId="2828"/>
    <cellStyle name="Normal 10 6" xfId="1167"/>
    <cellStyle name="Normal 10 6 2" xfId="2941"/>
    <cellStyle name="Normal 10 7" xfId="1312"/>
    <cellStyle name="Normal 10 7 2" xfId="3053"/>
    <cellStyle name="Normal 10 8" xfId="1406"/>
    <cellStyle name="Normal 10 8 2" xfId="3130"/>
    <cellStyle name="Normal 10 9" xfId="1840"/>
    <cellStyle name="Normal 10 9 2" xfId="3254"/>
    <cellStyle name="Normal 100" xfId="220"/>
    <cellStyle name="Normal 102" xfId="221"/>
    <cellStyle name="Normal 103" xfId="222"/>
    <cellStyle name="Normal 104" xfId="223"/>
    <cellStyle name="Normal 105" xfId="224"/>
    <cellStyle name="Normal 106" xfId="225"/>
    <cellStyle name="Normal 107" xfId="226"/>
    <cellStyle name="Normal 108" xfId="227"/>
    <cellStyle name="Normal 109" xfId="228"/>
    <cellStyle name="Normal 11" xfId="89"/>
    <cellStyle name="Normal 11 10" xfId="1952"/>
    <cellStyle name="Normal 11 2" xfId="539"/>
    <cellStyle name="Normal 11 2 2" xfId="1683"/>
    <cellStyle name="Normal 11 2 2 2" xfId="2420"/>
    <cellStyle name="Normal 11 2 3" xfId="2106"/>
    <cellStyle name="Normal 11 3" xfId="640"/>
    <cellStyle name="Normal 11 3 2" xfId="1713"/>
    <cellStyle name="Normal 11 3 2 2" xfId="2493"/>
    <cellStyle name="Normal 11 3 3" xfId="2147"/>
    <cellStyle name="Normal 11 4" xfId="738"/>
    <cellStyle name="Normal 11 4 2" xfId="2192"/>
    <cellStyle name="Normal 11 5" xfId="1034"/>
    <cellStyle name="Normal 11 5 2" xfId="2829"/>
    <cellStyle name="Normal 11 6" xfId="1168"/>
    <cellStyle name="Normal 11 6 2" xfId="2942"/>
    <cellStyle name="Normal 11 7" xfId="1313"/>
    <cellStyle name="Normal 11 7 2" xfId="3054"/>
    <cellStyle name="Normal 11 8" xfId="1407"/>
    <cellStyle name="Normal 11 8 2" xfId="3131"/>
    <cellStyle name="Normal 11 9" xfId="1852"/>
    <cellStyle name="Normal 11 9 2" xfId="3267"/>
    <cellStyle name="Normal 110" xfId="229"/>
    <cellStyle name="Normal 111" xfId="230"/>
    <cellStyle name="Normal 112" xfId="231"/>
    <cellStyle name="Normal 113" xfId="232"/>
    <cellStyle name="Normal 114" xfId="233"/>
    <cellStyle name="Normal 115" xfId="234"/>
    <cellStyle name="Normal 116" xfId="235"/>
    <cellStyle name="Normal 117" xfId="236"/>
    <cellStyle name="Normal 118" xfId="237"/>
    <cellStyle name="Normal 119" xfId="238"/>
    <cellStyle name="Normal 12" xfId="90"/>
    <cellStyle name="Normal 12 10" xfId="1953"/>
    <cellStyle name="Normal 12 2" xfId="540"/>
    <cellStyle name="Normal 12 2 2" xfId="1684"/>
    <cellStyle name="Normal 12 2 2 2" xfId="2421"/>
    <cellStyle name="Normal 12 2 3" xfId="2107"/>
    <cellStyle name="Normal 12 3" xfId="641"/>
    <cellStyle name="Normal 12 3 2" xfId="1714"/>
    <cellStyle name="Normal 12 3 2 2" xfId="2494"/>
    <cellStyle name="Normal 12 3 3" xfId="2148"/>
    <cellStyle name="Normal 12 4" xfId="739"/>
    <cellStyle name="Normal 12 4 2" xfId="2193"/>
    <cellStyle name="Normal 12 5" xfId="1035"/>
    <cellStyle name="Normal 12 5 2" xfId="2830"/>
    <cellStyle name="Normal 12 6" xfId="1169"/>
    <cellStyle name="Normal 12 6 2" xfId="2943"/>
    <cellStyle name="Normal 12 7" xfId="1314"/>
    <cellStyle name="Normal 12 7 2" xfId="3055"/>
    <cellStyle name="Normal 12 8" xfId="1408"/>
    <cellStyle name="Normal 12 8 2" xfId="3132"/>
    <cellStyle name="Normal 12 9" xfId="1836"/>
    <cellStyle name="Normal 12 9 2" xfId="3250"/>
    <cellStyle name="Normal 120" xfId="239"/>
    <cellStyle name="Normal 121" xfId="240"/>
    <cellStyle name="Normal 122" xfId="241"/>
    <cellStyle name="Normal 123" xfId="242"/>
    <cellStyle name="Normal 124" xfId="243"/>
    <cellStyle name="Normal 125" xfId="244"/>
    <cellStyle name="Normal 126" xfId="245"/>
    <cellStyle name="Normal 127" xfId="246"/>
    <cellStyle name="Normal 128" xfId="247"/>
    <cellStyle name="Normal 129" xfId="248"/>
    <cellStyle name="Normal 13" xfId="91"/>
    <cellStyle name="Normal 13 10" xfId="1954"/>
    <cellStyle name="Normal 13 2" xfId="541"/>
    <cellStyle name="Normal 13 2 2" xfId="1685"/>
    <cellStyle name="Normal 13 2 2 2" xfId="2422"/>
    <cellStyle name="Normal 13 2 3" xfId="2108"/>
    <cellStyle name="Normal 13 3" xfId="642"/>
    <cellStyle name="Normal 13 3 2" xfId="1715"/>
    <cellStyle name="Normal 13 3 2 2" xfId="2495"/>
    <cellStyle name="Normal 13 3 3" xfId="2149"/>
    <cellStyle name="Normal 13 4" xfId="740"/>
    <cellStyle name="Normal 13 4 2" xfId="2194"/>
    <cellStyle name="Normal 13 5" xfId="1036"/>
    <cellStyle name="Normal 13 5 2" xfId="2831"/>
    <cellStyle name="Normal 13 6" xfId="1170"/>
    <cellStyle name="Normal 13 6 2" xfId="2944"/>
    <cellStyle name="Normal 13 7" xfId="1315"/>
    <cellStyle name="Normal 13 7 2" xfId="3056"/>
    <cellStyle name="Normal 13 8" xfId="1409"/>
    <cellStyle name="Normal 13 8 2" xfId="3133"/>
    <cellStyle name="Normal 13 9" xfId="1866"/>
    <cellStyle name="Normal 13 9 2" xfId="3281"/>
    <cellStyle name="Normal 130" xfId="160"/>
    <cellStyle name="Normal 131" xfId="162"/>
    <cellStyle name="Normal 132" xfId="249"/>
    <cellStyle name="Normal 133" xfId="250"/>
    <cellStyle name="Normal 134" xfId="251"/>
    <cellStyle name="Normal 135" xfId="252"/>
    <cellStyle name="Normal 136" xfId="253"/>
    <cellStyle name="Normal 137" xfId="254"/>
    <cellStyle name="Normal 138" xfId="255"/>
    <cellStyle name="Normal 139" xfId="256"/>
    <cellStyle name="Normal 14" xfId="92"/>
    <cellStyle name="Normal 14 10" xfId="1955"/>
    <cellStyle name="Normal 14 2" xfId="542"/>
    <cellStyle name="Normal 14 2 2" xfId="1686"/>
    <cellStyle name="Normal 14 2 2 2" xfId="2423"/>
    <cellStyle name="Normal 14 2 3" xfId="2109"/>
    <cellStyle name="Normal 14 3" xfId="643"/>
    <cellStyle name="Normal 14 3 2" xfId="1716"/>
    <cellStyle name="Normal 14 3 2 2" xfId="2496"/>
    <cellStyle name="Normal 14 3 3" xfId="2150"/>
    <cellStyle name="Normal 14 4" xfId="741"/>
    <cellStyle name="Normal 14 4 2" xfId="2195"/>
    <cellStyle name="Normal 14 5" xfId="1037"/>
    <cellStyle name="Normal 14 5 2" xfId="2832"/>
    <cellStyle name="Normal 14 6" xfId="1171"/>
    <cellStyle name="Normal 14 6 2" xfId="2945"/>
    <cellStyle name="Normal 14 7" xfId="1316"/>
    <cellStyle name="Normal 14 7 2" xfId="3057"/>
    <cellStyle name="Normal 14 8" xfId="1410"/>
    <cellStyle name="Normal 14 8 2" xfId="3134"/>
    <cellStyle name="Normal 14 9" xfId="1849"/>
    <cellStyle name="Normal 14 9 2" xfId="3264"/>
    <cellStyle name="Normal 140" xfId="257"/>
    <cellStyle name="Normal 141" xfId="258"/>
    <cellStyle name="Normal 142" xfId="259"/>
    <cellStyle name="Normal 143" xfId="260"/>
    <cellStyle name="Normal 144" xfId="261"/>
    <cellStyle name="Normal 145" xfId="262"/>
    <cellStyle name="Normal 146" xfId="263"/>
    <cellStyle name="Normal 147" xfId="264"/>
    <cellStyle name="Normal 148" xfId="265"/>
    <cellStyle name="Normal 149" xfId="266"/>
    <cellStyle name="Normal 15" xfId="93"/>
    <cellStyle name="Normal 15 2" xfId="131"/>
    <cellStyle name="Normal 15 2 2" xfId="1613"/>
    <cellStyle name="Normal 15 2 2 2" xfId="1619"/>
    <cellStyle name="Normal 15 2 2 2 2" xfId="2110"/>
    <cellStyle name="Normal 15 2 2 2 2 2" xfId="2225"/>
    <cellStyle name="Normal 15 2 3" xfId="1957"/>
    <cellStyle name="Normal 15 3" xfId="128"/>
    <cellStyle name="Normal 15 3 2" xfId="1615"/>
    <cellStyle name="Normal 15 3 2 2" xfId="1618"/>
    <cellStyle name="Normal 15 3 2 2 2" xfId="2151"/>
    <cellStyle name="Normal 15 3 2 2 2 2" xfId="2224"/>
    <cellStyle name="Normal 15 3 3" xfId="1958"/>
    <cellStyle name="Normal 15 4" xfId="134"/>
    <cellStyle name="Normal 15 4 2" xfId="1620"/>
    <cellStyle name="Normal 15 4 2 2" xfId="2196"/>
    <cellStyle name="Normal 15 4 2 2 2" xfId="2226"/>
    <cellStyle name="Normal 15 4 3" xfId="1959"/>
    <cellStyle name="Normal 15 5" xfId="1477"/>
    <cellStyle name="Normal 15 5 2" xfId="1960"/>
    <cellStyle name="Normal 15 5 2 2" xfId="3186"/>
    <cellStyle name="Normal 15 6" xfId="1497"/>
    <cellStyle name="Normal 15 6 2" xfId="2053"/>
    <cellStyle name="Normal 15 6 2 2" xfId="3190"/>
    <cellStyle name="Normal 15 7" xfId="1522"/>
    <cellStyle name="Normal 15 7 2" xfId="3191"/>
    <cellStyle name="Normal 15 8" xfId="1576"/>
    <cellStyle name="Normal 15 8 2" xfId="3260"/>
    <cellStyle name="Normal 15 9" xfId="1956"/>
    <cellStyle name="Normal 150" xfId="267"/>
    <cellStyle name="Normal 151" xfId="268"/>
    <cellStyle name="Normal 152" xfId="269"/>
    <cellStyle name="Normal 153" xfId="270"/>
    <cellStyle name="Normal 154" xfId="271"/>
    <cellStyle name="Normal 155" xfId="272"/>
    <cellStyle name="Normal 156" xfId="273"/>
    <cellStyle name="Normal 157" xfId="274"/>
    <cellStyle name="Normal 158" xfId="275"/>
    <cellStyle name="Normal 159" xfId="276"/>
    <cellStyle name="Normal 16" xfId="136"/>
    <cellStyle name="Normal 16 2" xfId="838"/>
    <cellStyle name="Normal 16 2 2" xfId="1746"/>
    <cellStyle name="Normal 16 2 2 2" xfId="2639"/>
    <cellStyle name="Normal 16 2 3" xfId="1961"/>
    <cellStyle name="Normal 16 3" xfId="1523"/>
    <cellStyle name="Normal 16 3 2" xfId="1780"/>
    <cellStyle name="Normal 16 3 2 2" xfId="3192"/>
    <cellStyle name="Normal 16 3 3" xfId="2054"/>
    <cellStyle name="Normal 16 4" xfId="1577"/>
    <cellStyle name="Normal 16 4 2" xfId="1621"/>
    <cellStyle name="Normal 16 5" xfId="1839"/>
    <cellStyle name="Normal 16 5 2" xfId="3253"/>
    <cellStyle name="Normal 160" xfId="277"/>
    <cellStyle name="Normal 161" xfId="278"/>
    <cellStyle name="Normal 162" xfId="279"/>
    <cellStyle name="Normal 163" xfId="280"/>
    <cellStyle name="Normal 164" xfId="281"/>
    <cellStyle name="Normal 165" xfId="282"/>
    <cellStyle name="Normal 168" xfId="283"/>
    <cellStyle name="Normal 169" xfId="284"/>
    <cellStyle name="Normal 17" xfId="94"/>
    <cellStyle name="Normal 17 10" xfId="1962"/>
    <cellStyle name="Normal 17 2" xfId="544"/>
    <cellStyle name="Normal 17 2 2" xfId="1687"/>
    <cellStyle name="Normal 17 2 2 2" xfId="2425"/>
    <cellStyle name="Normal 17 2 3" xfId="2111"/>
    <cellStyle name="Normal 17 3" xfId="645"/>
    <cellStyle name="Normal 17 3 2" xfId="1717"/>
    <cellStyle name="Normal 17 3 2 2" xfId="2498"/>
    <cellStyle name="Normal 17 3 3" xfId="2152"/>
    <cellStyle name="Normal 17 4" xfId="742"/>
    <cellStyle name="Normal 17 4 2" xfId="2197"/>
    <cellStyle name="Normal 17 5" xfId="1038"/>
    <cellStyle name="Normal 17 5 2" xfId="2833"/>
    <cellStyle name="Normal 17 6" xfId="1172"/>
    <cellStyle name="Normal 17 6 2" xfId="2946"/>
    <cellStyle name="Normal 17 7" xfId="1321"/>
    <cellStyle name="Normal 17 7 2" xfId="3062"/>
    <cellStyle name="Normal 17 8" xfId="1411"/>
    <cellStyle name="Normal 17 8 2" xfId="3135"/>
    <cellStyle name="Normal 17 9" xfId="1853"/>
    <cellStyle name="Normal 17 9 2" xfId="3268"/>
    <cellStyle name="Normal 170" xfId="285"/>
    <cellStyle name="Normal 171" xfId="286"/>
    <cellStyle name="Normal 172" xfId="287"/>
    <cellStyle name="Normal 173" xfId="288"/>
    <cellStyle name="Normal 174" xfId="289"/>
    <cellStyle name="Normal 175" xfId="290"/>
    <cellStyle name="Normal 176" xfId="291"/>
    <cellStyle name="Normal 177" xfId="292"/>
    <cellStyle name="Normal 178" xfId="293"/>
    <cellStyle name="Normal 179" xfId="294"/>
    <cellStyle name="Normal 18" xfId="95"/>
    <cellStyle name="Normal 18 10" xfId="1963"/>
    <cellStyle name="Normal 18 2" xfId="545"/>
    <cellStyle name="Normal 18 2 2" xfId="1688"/>
    <cellStyle name="Normal 18 2 2 2" xfId="2426"/>
    <cellStyle name="Normal 18 2 3" xfId="2112"/>
    <cellStyle name="Normal 18 3" xfId="646"/>
    <cellStyle name="Normal 18 3 2" xfId="1718"/>
    <cellStyle name="Normal 18 3 2 2" xfId="2499"/>
    <cellStyle name="Normal 18 3 3" xfId="2153"/>
    <cellStyle name="Normal 18 4" xfId="743"/>
    <cellStyle name="Normal 18 4 2" xfId="2198"/>
    <cellStyle name="Normal 18 5" xfId="1039"/>
    <cellStyle name="Normal 18 5 2" xfId="2834"/>
    <cellStyle name="Normal 18 6" xfId="1173"/>
    <cellStyle name="Normal 18 6 2" xfId="2947"/>
    <cellStyle name="Normal 18 7" xfId="1322"/>
    <cellStyle name="Normal 18 7 2" xfId="3063"/>
    <cellStyle name="Normal 18 8" xfId="1412"/>
    <cellStyle name="Normal 18 8 2" xfId="3136"/>
    <cellStyle name="Normal 18 9" xfId="1838"/>
    <cellStyle name="Normal 18 9 2" xfId="3252"/>
    <cellStyle name="Normal 180" xfId="295"/>
    <cellStyle name="Normal 181" xfId="296"/>
    <cellStyle name="Normal 182" xfId="297"/>
    <cellStyle name="Normal 183" xfId="298"/>
    <cellStyle name="Normal 184" xfId="299"/>
    <cellStyle name="Normal 185" xfId="300"/>
    <cellStyle name="Normal 19" xfId="96"/>
    <cellStyle name="Normal 19 10" xfId="1964"/>
    <cellStyle name="Normal 19 2" xfId="546"/>
    <cellStyle name="Normal 19 2 2" xfId="1689"/>
    <cellStyle name="Normal 19 2 2 2" xfId="2427"/>
    <cellStyle name="Normal 19 2 3" xfId="2113"/>
    <cellStyle name="Normal 19 3" xfId="647"/>
    <cellStyle name="Normal 19 3 2" xfId="1719"/>
    <cellStyle name="Normal 19 3 2 2" xfId="2500"/>
    <cellStyle name="Normal 19 3 3" xfId="2154"/>
    <cellStyle name="Normal 19 4" xfId="744"/>
    <cellStyle name="Normal 19 4 2" xfId="2199"/>
    <cellStyle name="Normal 19 5" xfId="1040"/>
    <cellStyle name="Normal 19 5 2" xfId="2835"/>
    <cellStyle name="Normal 19 6" xfId="1174"/>
    <cellStyle name="Normal 19 6 2" xfId="2948"/>
    <cellStyle name="Normal 19 7" xfId="1323"/>
    <cellStyle name="Normal 19 7 2" xfId="3064"/>
    <cellStyle name="Normal 19 8" xfId="1413"/>
    <cellStyle name="Normal 19 8 2" xfId="3137"/>
    <cellStyle name="Normal 19 9" xfId="1859"/>
    <cellStyle name="Normal 19 9 2" xfId="3274"/>
    <cellStyle name="Normal 195" xfId="301"/>
    <cellStyle name="Normal 196" xfId="302"/>
    <cellStyle name="Normal 197" xfId="303"/>
    <cellStyle name="Normal 198" xfId="304"/>
    <cellStyle name="Normal 199" xfId="305"/>
    <cellStyle name="Normal 2" xfId="97"/>
    <cellStyle name="Normal 2 10" xfId="1041"/>
    <cellStyle name="Normal 2 10 2" xfId="1480"/>
    <cellStyle name="Normal 2 10 3" xfId="1483"/>
    <cellStyle name="Normal 2 10 4" xfId="1775"/>
    <cellStyle name="Normal 2 11" xfId="1490"/>
    <cellStyle name="Normal 2 12" xfId="1496"/>
    <cellStyle name="Normal 2 13" xfId="1524"/>
    <cellStyle name="Normal 2 14" xfId="1578"/>
    <cellStyle name="Normal 2 2" xfId="98"/>
    <cellStyle name="Normal 2 2 10" xfId="1042"/>
    <cellStyle name="Normal 2 2 11" xfId="1175"/>
    <cellStyle name="Normal 2 2 12" xfId="1324"/>
    <cellStyle name="Normal 2 2 13" xfId="1414"/>
    <cellStyle name="Normal 2 2 14" xfId="1965"/>
    <cellStyle name="Normal 2 2 2" xfId="347"/>
    <cellStyle name="Normal 2 2 2 2" xfId="348"/>
    <cellStyle name="Normal 2 2 2 2 2" xfId="1654"/>
    <cellStyle name="Normal 2 2 2 2 2 2" xfId="1655"/>
    <cellStyle name="Normal 2 2 2 2 2 2 2" xfId="2256"/>
    <cellStyle name="Normal 2 2 2 2 2 2 2 2" xfId="2257"/>
    <cellStyle name="Normal 2 2 2 2 3" xfId="2200"/>
    <cellStyle name="Normal 2 2 2 3" xfId="1617"/>
    <cellStyle name="Normal 2 2 3" xfId="356"/>
    <cellStyle name="Normal 2 2 4" xfId="362"/>
    <cellStyle name="Normal 2 2 5" xfId="366"/>
    <cellStyle name="Normal 2 2 6" xfId="385"/>
    <cellStyle name="Normal 2 2 7" xfId="548"/>
    <cellStyle name="Normal 2 2 8" xfId="649"/>
    <cellStyle name="Normal 2 2 9" xfId="746"/>
    <cellStyle name="Normal 2 3" xfId="99"/>
    <cellStyle name="Normal 2 3 10" xfId="1966"/>
    <cellStyle name="Normal 2 3 2" xfId="355"/>
    <cellStyle name="Normal 2 3 2 2" xfId="386"/>
    <cellStyle name="Normal 2 3 2 2 2" xfId="2261"/>
    <cellStyle name="Normal 2 3 2 2 2 2" xfId="2282"/>
    <cellStyle name="Normal 2 3 2 3" xfId="1967"/>
    <cellStyle name="Normal 2 3 3" xfId="549"/>
    <cellStyle name="Normal 2 3 4" xfId="650"/>
    <cellStyle name="Normal 2 3 5" xfId="747"/>
    <cellStyle name="Normal 2 3 6" xfId="1043"/>
    <cellStyle name="Normal 2 3 7" xfId="1176"/>
    <cellStyle name="Normal 2 3 7 2" xfId="1493"/>
    <cellStyle name="Normal 2 3 7 3" xfId="1481"/>
    <cellStyle name="Normal 2 3 7 4" xfId="1777"/>
    <cellStyle name="Normal 2 3 8" xfId="1325"/>
    <cellStyle name="Normal 2 3 8 2" xfId="1494"/>
    <cellStyle name="Normal 2 3 8 3" xfId="1475"/>
    <cellStyle name="Normal 2 3 8 4" xfId="1778"/>
    <cellStyle name="Normal 2 3 9" xfId="1415"/>
    <cellStyle name="Normal 2 3 9 2" xfId="1486"/>
    <cellStyle name="Normal 2 3 9 3" xfId="1476"/>
    <cellStyle name="Normal 2 3 9 4" xfId="1779"/>
    <cellStyle name="Normal 2 4" xfId="132"/>
    <cellStyle name="Normal 2 4 2" xfId="361"/>
    <cellStyle name="Normal 2 4 2 2" xfId="394"/>
    <cellStyle name="Normal 2 4 2 3" xfId="2264"/>
    <cellStyle name="Normal 2 4 3" xfId="582"/>
    <cellStyle name="Normal 2 4 4" xfId="682"/>
    <cellStyle name="Normal 2 4 5" xfId="778"/>
    <cellStyle name="Normal 2 4 6" xfId="1075"/>
    <cellStyle name="Normal 2 4 7" xfId="1177"/>
    <cellStyle name="Normal 2 4 8" xfId="1328"/>
    <cellStyle name="Normal 2 4 9" xfId="1416"/>
    <cellStyle name="Normal 2 5" xfId="127"/>
    <cellStyle name="Normal 2 5 2" xfId="365"/>
    <cellStyle name="Normal 2 5 2 2" xfId="391"/>
    <cellStyle name="Normal 2 5 2 3" xfId="2266"/>
    <cellStyle name="Normal 2 5 3" xfId="577"/>
    <cellStyle name="Normal 2 5 4" xfId="678"/>
    <cellStyle name="Normal 2 5 5" xfId="775"/>
    <cellStyle name="Normal 2 5 6" xfId="1071"/>
    <cellStyle name="Normal 2 5 7" xfId="1178"/>
    <cellStyle name="Normal 2 5 8" xfId="1329"/>
    <cellStyle name="Normal 2 5 9" xfId="1417"/>
    <cellStyle name="Normal 2 6" xfId="135"/>
    <cellStyle name="Normal 2 6 2" xfId="384"/>
    <cellStyle name="Normal 2 6 2 2" xfId="396"/>
    <cellStyle name="Normal 2 6 2 3" xfId="1482"/>
    <cellStyle name="Normal 2 6 2 4" xfId="1470"/>
    <cellStyle name="Normal 2 6 2 5" xfId="1669"/>
    <cellStyle name="Normal 2 6 3" xfId="585"/>
    <cellStyle name="Normal 2 6 4" xfId="684"/>
    <cellStyle name="Normal 2 6 5" xfId="781"/>
    <cellStyle name="Normal 2 6 6" xfId="1077"/>
    <cellStyle name="Normal 2 6 7" xfId="1179"/>
    <cellStyle name="Normal 2 6 8" xfId="1330"/>
    <cellStyle name="Normal 2 6 9" xfId="1418"/>
    <cellStyle name="Normal 2 7" xfId="342"/>
    <cellStyle name="Normal 2 7 2" xfId="547"/>
    <cellStyle name="Normal 2 7 2 2" xfId="1487"/>
    <cellStyle name="Normal 2 7 2 2 2" xfId="2428"/>
    <cellStyle name="Normal 2 7 2 2 2 2" xfId="3188"/>
    <cellStyle name="Normal 2 7 2 3" xfId="1491"/>
    <cellStyle name="Normal 2 7 2 4" xfId="1690"/>
    <cellStyle name="Normal 2 7 2 4 2" xfId="2252"/>
    <cellStyle name="Normal 2 7 3" xfId="1968"/>
    <cellStyle name="Normal 2 8" xfId="648"/>
    <cellStyle name="Normal 2 8 2" xfId="1488"/>
    <cellStyle name="Normal 2 8 2 2" xfId="2501"/>
    <cellStyle name="Normal 2 8 2 2 2" xfId="3189"/>
    <cellStyle name="Normal 2 8 3" xfId="1484"/>
    <cellStyle name="Normal 2 8 4" xfId="1720"/>
    <cellStyle name="Normal 2 9" xfId="745"/>
    <cellStyle name="Normal 2 9 2" xfId="1478"/>
    <cellStyle name="Normal 2 9 2 2" xfId="2577"/>
    <cellStyle name="Normal 2 9 2 2 2" xfId="3187"/>
    <cellStyle name="Normal 2 9 3" xfId="1472"/>
    <cellStyle name="Normal 2 9 4" xfId="1742"/>
    <cellStyle name="Normal 20" xfId="142"/>
    <cellStyle name="Normal 20 2" xfId="830"/>
    <cellStyle name="Normal 20 2 2" xfId="1743"/>
    <cellStyle name="Normal 20 2 2 2" xfId="2631"/>
    <cellStyle name="Normal 20 2 3" xfId="1969"/>
    <cellStyle name="Normal 20 3" xfId="1525"/>
    <cellStyle name="Normal 20 3 2" xfId="1781"/>
    <cellStyle name="Normal 20 3 2 2" xfId="3193"/>
    <cellStyle name="Normal 20 3 3" xfId="2055"/>
    <cellStyle name="Normal 20 4" xfId="1579"/>
    <cellStyle name="Normal 20 4 2" xfId="1622"/>
    <cellStyle name="Normal 20 5" xfId="1841"/>
    <cellStyle name="Normal 20 5 2" xfId="3255"/>
    <cellStyle name="Normal 200" xfId="306"/>
    <cellStyle name="Normal 201" xfId="307"/>
    <cellStyle name="Normal 202" xfId="308"/>
    <cellStyle name="Normal 203" xfId="309"/>
    <cellStyle name="Normal 204" xfId="310"/>
    <cellStyle name="Normal 205" xfId="311"/>
    <cellStyle name="Normal 206" xfId="312"/>
    <cellStyle name="Normal 207" xfId="313"/>
    <cellStyle name="Normal 208" xfId="314"/>
    <cellStyle name="Normal 209" xfId="315"/>
    <cellStyle name="Normal 21" xfId="143"/>
    <cellStyle name="Normal 21 2" xfId="837"/>
    <cellStyle name="Normal 21 2 2" xfId="1745"/>
    <cellStyle name="Normal 21 2 2 2" xfId="2638"/>
    <cellStyle name="Normal 21 2 3" xfId="1970"/>
    <cellStyle name="Normal 21 3" xfId="1526"/>
    <cellStyle name="Normal 21 3 2" xfId="1782"/>
    <cellStyle name="Normal 21 3 2 2" xfId="3194"/>
    <cellStyle name="Normal 21 3 3" xfId="2056"/>
    <cellStyle name="Normal 21 4" xfId="1580"/>
    <cellStyle name="Normal 21 4 2" xfId="1623"/>
    <cellStyle name="Normal 21 5" xfId="1867"/>
    <cellStyle name="Normal 21 5 2" xfId="3282"/>
    <cellStyle name="Normal 210" xfId="316"/>
    <cellStyle name="Normal 211" xfId="317"/>
    <cellStyle name="Normal 212" xfId="318"/>
    <cellStyle name="Normal 213" xfId="319"/>
    <cellStyle name="Normal 214" xfId="320"/>
    <cellStyle name="Normal 215" xfId="321"/>
    <cellStyle name="Normal 216" xfId="322"/>
    <cellStyle name="Normal 217" xfId="323"/>
    <cellStyle name="Normal 218" xfId="324"/>
    <cellStyle name="Normal 219" xfId="325"/>
    <cellStyle name="Normal 22" xfId="144"/>
    <cellStyle name="Normal 22 2" xfId="839"/>
    <cellStyle name="Normal 22 2 2" xfId="1747"/>
    <cellStyle name="Normal 22 2 2 2" xfId="2640"/>
    <cellStyle name="Normal 22 2 3" xfId="1971"/>
    <cellStyle name="Normal 22 3" xfId="1527"/>
    <cellStyle name="Normal 22 3 2" xfId="1783"/>
    <cellStyle name="Normal 22 3 2 2" xfId="3195"/>
    <cellStyle name="Normal 22 3 3" xfId="2057"/>
    <cellStyle name="Normal 22 4" xfId="1581"/>
    <cellStyle name="Normal 22 4 2" xfId="1624"/>
    <cellStyle name="Normal 22 5" xfId="1868"/>
    <cellStyle name="Normal 22 5 2" xfId="3283"/>
    <cellStyle name="Normal 220" xfId="326"/>
    <cellStyle name="Normal 221" xfId="327"/>
    <cellStyle name="Normal 222" xfId="328"/>
    <cellStyle name="Normal 223" xfId="329"/>
    <cellStyle name="Normal 224" xfId="330"/>
    <cellStyle name="Normal 225" xfId="331"/>
    <cellStyle name="Normal 226" xfId="332"/>
    <cellStyle name="Normal 227" xfId="333"/>
    <cellStyle name="Normal 228" xfId="334"/>
    <cellStyle name="Normal 229" xfId="335"/>
    <cellStyle name="Normal 23" xfId="145"/>
    <cellStyle name="Normal 23 2" xfId="833"/>
    <cellStyle name="Normal 23 2 2" xfId="1744"/>
    <cellStyle name="Normal 23 2 2 2" xfId="2634"/>
    <cellStyle name="Normal 23 2 3" xfId="1972"/>
    <cellStyle name="Normal 23 3" xfId="1528"/>
    <cellStyle name="Normal 23 3 2" xfId="1784"/>
    <cellStyle name="Normal 23 3 2 2" xfId="3196"/>
    <cellStyle name="Normal 23 3 3" xfId="2058"/>
    <cellStyle name="Normal 23 4" xfId="1582"/>
    <cellStyle name="Normal 23 4 2" xfId="1625"/>
    <cellStyle name="Normal 23 5" xfId="1869"/>
    <cellStyle name="Normal 23 5 2" xfId="3284"/>
    <cellStyle name="Normal 230" xfId="336"/>
    <cellStyle name="Normal 231" xfId="337"/>
    <cellStyle name="Normal 232" xfId="338"/>
    <cellStyle name="Normal 233" xfId="339"/>
    <cellStyle name="Normal 234" xfId="340"/>
    <cellStyle name="Normal 235" xfId="341"/>
    <cellStyle name="Normal 24" xfId="146"/>
    <cellStyle name="Normal 24 2" xfId="855"/>
    <cellStyle name="Normal 24 2 2" xfId="1748"/>
    <cellStyle name="Normal 24 2 2 2" xfId="2656"/>
    <cellStyle name="Normal 24 2 3" xfId="1973"/>
    <cellStyle name="Normal 24 3" xfId="1529"/>
    <cellStyle name="Normal 24 3 2" xfId="1785"/>
    <cellStyle name="Normal 24 3 2 2" xfId="3197"/>
    <cellStyle name="Normal 24 3 3" xfId="2059"/>
    <cellStyle name="Normal 24 4" xfId="1583"/>
    <cellStyle name="Normal 24 4 2" xfId="1626"/>
    <cellStyle name="Normal 24 5" xfId="1870"/>
    <cellStyle name="Normal 24 5 2" xfId="3285"/>
    <cellStyle name="Normal 25" xfId="147"/>
    <cellStyle name="Normal 25 2" xfId="869"/>
    <cellStyle name="Normal 25 2 2" xfId="1749"/>
    <cellStyle name="Normal 25 2 2 2" xfId="2670"/>
    <cellStyle name="Normal 25 2 3" xfId="1974"/>
    <cellStyle name="Normal 25 3" xfId="1530"/>
    <cellStyle name="Normal 25 3 2" xfId="1786"/>
    <cellStyle name="Normal 25 3 2 2" xfId="3198"/>
    <cellStyle name="Normal 25 3 3" xfId="2060"/>
    <cellStyle name="Normal 25 4" xfId="1584"/>
    <cellStyle name="Normal 25 4 2" xfId="1627"/>
    <cellStyle name="Normal 25 5" xfId="1871"/>
    <cellStyle name="Normal 25 5 2" xfId="3286"/>
    <cellStyle name="Normal 26" xfId="148"/>
    <cellStyle name="Normal 26 2" xfId="883"/>
    <cellStyle name="Normal 26 2 2" xfId="1750"/>
    <cellStyle name="Normal 26 2 2 2" xfId="2684"/>
    <cellStyle name="Normal 26 2 3" xfId="1975"/>
    <cellStyle name="Normal 26 3" xfId="1531"/>
    <cellStyle name="Normal 26 3 2" xfId="1787"/>
    <cellStyle name="Normal 26 3 2 2" xfId="3199"/>
    <cellStyle name="Normal 26 3 3" xfId="2061"/>
    <cellStyle name="Normal 26 4" xfId="1585"/>
    <cellStyle name="Normal 26 4 2" xfId="1628"/>
    <cellStyle name="Normal 26 5" xfId="1872"/>
    <cellStyle name="Normal 26 5 2" xfId="3287"/>
    <cellStyle name="Normal 27" xfId="149"/>
    <cellStyle name="Normal 27 2" xfId="955"/>
    <cellStyle name="Normal 27 2 2" xfId="1751"/>
    <cellStyle name="Normal 27 2 2 2" xfId="2756"/>
    <cellStyle name="Normal 27 2 3" xfId="1976"/>
    <cellStyle name="Normal 27 3" xfId="1532"/>
    <cellStyle name="Normal 27 3 2" xfId="1788"/>
    <cellStyle name="Normal 27 3 2 2" xfId="3200"/>
    <cellStyle name="Normal 27 3 3" xfId="2062"/>
    <cellStyle name="Normal 27 4" xfId="1586"/>
    <cellStyle name="Normal 27 4 2" xfId="1629"/>
    <cellStyle name="Normal 27 5" xfId="1873"/>
    <cellStyle name="Normal 27 5 2" xfId="3288"/>
    <cellStyle name="Normal 28" xfId="150"/>
    <cellStyle name="Normal 28 2" xfId="956"/>
    <cellStyle name="Normal 28 2 2" xfId="1752"/>
    <cellStyle name="Normal 28 2 2 2" xfId="2757"/>
    <cellStyle name="Normal 28 2 3" xfId="1977"/>
    <cellStyle name="Normal 28 3" xfId="1533"/>
    <cellStyle name="Normal 28 3 2" xfId="1789"/>
    <cellStyle name="Normal 28 3 2 2" xfId="3201"/>
    <cellStyle name="Normal 28 3 3" xfId="2063"/>
    <cellStyle name="Normal 28 4" xfId="1587"/>
    <cellStyle name="Normal 28 4 2" xfId="1630"/>
    <cellStyle name="Normal 28 5" xfId="1874"/>
    <cellStyle name="Normal 28 5 2" xfId="3289"/>
    <cellStyle name="Normal 29" xfId="152"/>
    <cellStyle name="Normal 29 2" xfId="957"/>
    <cellStyle name="Normal 29 2 2" xfId="1753"/>
    <cellStyle name="Normal 29 2 2 2" xfId="2758"/>
    <cellStyle name="Normal 29 2 3" xfId="1978"/>
    <cellStyle name="Normal 29 3" xfId="1534"/>
    <cellStyle name="Normal 29 3 2" xfId="1790"/>
    <cellStyle name="Normal 29 3 2 2" xfId="3202"/>
    <cellStyle name="Normal 29 3 3" xfId="2064"/>
    <cellStyle name="Normal 29 4" xfId="1588"/>
    <cellStyle name="Normal 29 4 2" xfId="1632"/>
    <cellStyle name="Normal 29 5" xfId="1875"/>
    <cellStyle name="Normal 29 5 2" xfId="3290"/>
    <cellStyle name="Normal 3" xfId="100"/>
    <cellStyle name="Normal 3 2" xfId="349"/>
    <cellStyle name="Normal 3 2 2" xfId="1614"/>
    <cellStyle name="Normal 3 2 2 2" xfId="1656"/>
    <cellStyle name="Normal 3 2 2 2 2" xfId="2115"/>
    <cellStyle name="Normal 3 2 2 2 2 2" xfId="2258"/>
    <cellStyle name="Normal 3 2 3" xfId="1979"/>
    <cellStyle name="Normal 3 3" xfId="387"/>
    <cellStyle name="Normal 3 3 2" xfId="1180"/>
    <cellStyle name="Normal 3 3 2 2" xfId="2283"/>
    <cellStyle name="Normal 3 3 3" xfId="1333"/>
    <cellStyle name="Normal 3 3 3 2" xfId="3069"/>
    <cellStyle name="Normal 3 3 4" xfId="1419"/>
    <cellStyle name="Normal 3 3 4 2" xfId="3138"/>
    <cellStyle name="Normal 3 3 5" xfId="1980"/>
    <cellStyle name="Normal 3 4" xfId="550"/>
    <cellStyle name="Normal 3 4 2" xfId="1181"/>
    <cellStyle name="Normal 3 4 2 2" xfId="2949"/>
    <cellStyle name="Normal 3 4 3" xfId="1334"/>
    <cellStyle name="Normal 3 4 3 2" xfId="3070"/>
    <cellStyle name="Normal 3 4 4" xfId="1420"/>
    <cellStyle name="Normal 3 4 4 2" xfId="3139"/>
    <cellStyle name="Normal 3 4 5" xfId="1981"/>
    <cellStyle name="Normal 3 5" xfId="651"/>
    <cellStyle name="Normal 3 5 2" xfId="1982"/>
    <cellStyle name="Normal 3 6" xfId="748"/>
    <cellStyle name="Normal 3 6 2" xfId="2065"/>
    <cellStyle name="Normal 3 7" xfId="1044"/>
    <cellStyle name="Normal 3 7 2" xfId="2836"/>
    <cellStyle name="Normal 3 8" xfId="1865"/>
    <cellStyle name="Normal 3 8 2" xfId="3280"/>
    <cellStyle name="Normal 30" xfId="153"/>
    <cellStyle name="Normal 30 2" xfId="958"/>
    <cellStyle name="Normal 30 2 2" xfId="1754"/>
    <cellStyle name="Normal 30 2 2 2" xfId="2759"/>
    <cellStyle name="Normal 30 2 3" xfId="1983"/>
    <cellStyle name="Normal 30 3" xfId="1535"/>
    <cellStyle name="Normal 30 3 2" xfId="1791"/>
    <cellStyle name="Normal 30 3 2 2" xfId="3203"/>
    <cellStyle name="Normal 30 3 3" xfId="2066"/>
    <cellStyle name="Normal 30 4" xfId="1589"/>
    <cellStyle name="Normal 30 4 2" xfId="1633"/>
    <cellStyle name="Normal 30 5" xfId="1876"/>
    <cellStyle name="Normal 30 5 2" xfId="3291"/>
    <cellStyle name="Normal 31" xfId="154"/>
    <cellStyle name="Normal 31 2" xfId="959"/>
    <cellStyle name="Normal 31 2 2" xfId="1755"/>
    <cellStyle name="Normal 31 2 2 2" xfId="2760"/>
    <cellStyle name="Normal 31 2 3" xfId="1984"/>
    <cellStyle name="Normal 31 3" xfId="1536"/>
    <cellStyle name="Normal 31 3 2" xfId="1792"/>
    <cellStyle name="Normal 31 3 2 2" xfId="3204"/>
    <cellStyle name="Normal 31 3 3" xfId="2067"/>
    <cellStyle name="Normal 31 4" xfId="1590"/>
    <cellStyle name="Normal 31 4 2" xfId="1634"/>
    <cellStyle name="Normal 31 5" xfId="1877"/>
    <cellStyle name="Normal 31 5 2" xfId="3292"/>
    <cellStyle name="Normal 32" xfId="155"/>
    <cellStyle name="Normal 32 2" xfId="960"/>
    <cellStyle name="Normal 32 2 2" xfId="1756"/>
    <cellStyle name="Normal 32 2 2 2" xfId="2761"/>
    <cellStyle name="Normal 32 2 3" xfId="1985"/>
    <cellStyle name="Normal 32 3" xfId="1537"/>
    <cellStyle name="Normal 32 3 2" xfId="1793"/>
    <cellStyle name="Normal 32 3 2 2" xfId="3205"/>
    <cellStyle name="Normal 32 3 3" xfId="2068"/>
    <cellStyle name="Normal 32 4" xfId="1591"/>
    <cellStyle name="Normal 32 4 2" xfId="1635"/>
    <cellStyle name="Normal 32 5" xfId="1878"/>
    <cellStyle name="Normal 32 5 2" xfId="3293"/>
    <cellStyle name="Normal 33" xfId="156"/>
    <cellStyle name="Normal 33 2" xfId="961"/>
    <cellStyle name="Normal 33 2 2" xfId="1757"/>
    <cellStyle name="Normal 33 2 2 2" xfId="2762"/>
    <cellStyle name="Normal 33 2 3" xfId="1986"/>
    <cellStyle name="Normal 33 3" xfId="1538"/>
    <cellStyle name="Normal 33 3 2" xfId="1794"/>
    <cellStyle name="Normal 33 3 2 2" xfId="3206"/>
    <cellStyle name="Normal 33 3 3" xfId="2069"/>
    <cellStyle name="Normal 33 4" xfId="1592"/>
    <cellStyle name="Normal 33 4 2" xfId="1636"/>
    <cellStyle name="Normal 33 5" xfId="1879"/>
    <cellStyle name="Normal 33 5 2" xfId="3294"/>
    <cellStyle name="Normal 34" xfId="157"/>
    <cellStyle name="Normal 34 2" xfId="962"/>
    <cellStyle name="Normal 34 2 2" xfId="1758"/>
    <cellStyle name="Normal 34 2 2 2" xfId="2763"/>
    <cellStyle name="Normal 34 2 3" xfId="1987"/>
    <cellStyle name="Normal 34 3" xfId="1539"/>
    <cellStyle name="Normal 34 3 2" xfId="1795"/>
    <cellStyle name="Normal 34 3 2 2" xfId="3207"/>
    <cellStyle name="Normal 34 3 3" xfId="2070"/>
    <cellStyle name="Normal 34 4" xfId="1593"/>
    <cellStyle name="Normal 34 4 2" xfId="1637"/>
    <cellStyle name="Normal 34 5" xfId="1880"/>
    <cellStyle name="Normal 34 5 2" xfId="3295"/>
    <cellStyle name="Normal 35" xfId="151"/>
    <cellStyle name="Normal 35 2" xfId="963"/>
    <cellStyle name="Normal 35 2 2" xfId="1759"/>
    <cellStyle name="Normal 35 2 2 2" xfId="2764"/>
    <cellStyle name="Normal 35 2 3" xfId="1988"/>
    <cellStyle name="Normal 35 3" xfId="1540"/>
    <cellStyle name="Normal 35 3 2" xfId="1796"/>
    <cellStyle name="Normal 35 3 2 2" xfId="3208"/>
    <cellStyle name="Normal 35 3 3" xfId="2071"/>
    <cellStyle name="Normal 35 4" xfId="1594"/>
    <cellStyle name="Normal 35 4 2" xfId="1631"/>
    <cellStyle name="Normal 35 5" xfId="1881"/>
    <cellStyle name="Normal 35 5 2" xfId="3296"/>
    <cellStyle name="Normal 36" xfId="158"/>
    <cellStyle name="Normal 36 2" xfId="964"/>
    <cellStyle name="Normal 36 2 2" xfId="1760"/>
    <cellStyle name="Normal 36 2 2 2" xfId="2765"/>
    <cellStyle name="Normal 36 2 3" xfId="1989"/>
    <cellStyle name="Normal 36 3" xfId="1541"/>
    <cellStyle name="Normal 36 3 2" xfId="1797"/>
    <cellStyle name="Normal 36 3 2 2" xfId="3209"/>
    <cellStyle name="Normal 36 3 3" xfId="2072"/>
    <cellStyle name="Normal 36 4" xfId="1595"/>
    <cellStyle name="Normal 36 4 2" xfId="1638"/>
    <cellStyle name="Normal 36 5" xfId="1882"/>
    <cellStyle name="Normal 36 5 2" xfId="3297"/>
    <cellStyle name="Normal 37" xfId="159"/>
    <cellStyle name="Normal 37 2" xfId="965"/>
    <cellStyle name="Normal 37 2 2" xfId="1761"/>
    <cellStyle name="Normal 37 2 2 2" xfId="2766"/>
    <cellStyle name="Normal 37 2 3" xfId="1990"/>
    <cellStyle name="Normal 37 3" xfId="1542"/>
    <cellStyle name="Normal 37 3 2" xfId="1798"/>
    <cellStyle name="Normal 37 3 2 2" xfId="3210"/>
    <cellStyle name="Normal 37 3 3" xfId="2073"/>
    <cellStyle name="Normal 37 4" xfId="1596"/>
    <cellStyle name="Normal 37 4 2" xfId="1639"/>
    <cellStyle name="Normal 37 5" xfId="1883"/>
    <cellStyle name="Normal 37 5 2" xfId="3298"/>
    <cellStyle name="Normal 38" xfId="161"/>
    <cellStyle name="Normal 38 2" xfId="966"/>
    <cellStyle name="Normal 38 2 2" xfId="1762"/>
    <cellStyle name="Normal 38 2 2 2" xfId="2767"/>
    <cellStyle name="Normal 38 2 3" xfId="1991"/>
    <cellStyle name="Normal 38 3" xfId="1543"/>
    <cellStyle name="Normal 38 3 2" xfId="1799"/>
    <cellStyle name="Normal 38 3 2 2" xfId="3211"/>
    <cellStyle name="Normal 38 3 3" xfId="2074"/>
    <cellStyle name="Normal 38 4" xfId="1597"/>
    <cellStyle name="Normal 38 4 2" xfId="1640"/>
    <cellStyle name="Normal 38 5" xfId="1884"/>
    <cellStyle name="Normal 38 5 2" xfId="3299"/>
    <cellStyle name="Normal 39" xfId="163"/>
    <cellStyle name="Normal 39 2" xfId="967"/>
    <cellStyle name="Normal 39 2 2" xfId="1763"/>
    <cellStyle name="Normal 39 2 2 2" xfId="2768"/>
    <cellStyle name="Normal 39 2 3" xfId="1992"/>
    <cellStyle name="Normal 39 3" xfId="1544"/>
    <cellStyle name="Normal 39 3 2" xfId="1800"/>
    <cellStyle name="Normal 39 3 2 2" xfId="3212"/>
    <cellStyle name="Normal 39 3 3" xfId="2075"/>
    <cellStyle name="Normal 39 4" xfId="1598"/>
    <cellStyle name="Normal 39 4 2" xfId="1641"/>
    <cellStyle name="Normal 39 5" xfId="1885"/>
    <cellStyle name="Normal 39 5 2" xfId="3300"/>
    <cellStyle name="Normal 4" xfId="101"/>
    <cellStyle name="Normal 4 2" xfId="388"/>
    <cellStyle name="Normal 4 2 2" xfId="1182"/>
    <cellStyle name="Normal 4 2 2 2" xfId="2950"/>
    <cellStyle name="Normal 4 2 3" xfId="1335"/>
    <cellStyle name="Normal 4 2 3 2" xfId="3071"/>
    <cellStyle name="Normal 4 2 4" xfId="1421"/>
    <cellStyle name="Normal 4 2 4 2" xfId="3140"/>
    <cellStyle name="Normal 4 2 5" xfId="1993"/>
    <cellStyle name="Normal 4 3" xfId="551"/>
    <cellStyle name="Normal 4 3 2" xfId="1183"/>
    <cellStyle name="Normal 4 3 2 2" xfId="2951"/>
    <cellStyle name="Normal 4 3 3" xfId="1336"/>
    <cellStyle name="Normal 4 3 3 2" xfId="3072"/>
    <cellStyle name="Normal 4 3 4" xfId="1422"/>
    <cellStyle name="Normal 4 3 4 2" xfId="3141"/>
    <cellStyle name="Normal 4 3 5" xfId="1994"/>
    <cellStyle name="Normal 4 4" xfId="652"/>
    <cellStyle name="Normal 4 4 2" xfId="1995"/>
    <cellStyle name="Normal 4 4 2 2" xfId="2502"/>
    <cellStyle name="Normal 4 5" xfId="749"/>
    <cellStyle name="Normal 4 5 2" xfId="2076"/>
    <cellStyle name="Normal 4 5 2 2" xfId="2578"/>
    <cellStyle name="Normal 4 6" xfId="1045"/>
    <cellStyle name="Normal 4 6 2" xfId="2837"/>
    <cellStyle name="Normal 4 7" xfId="1545"/>
    <cellStyle name="Normal 4 8" xfId="1599"/>
    <cellStyle name="Normal 40" xfId="164"/>
    <cellStyle name="Normal 40 2" xfId="972"/>
    <cellStyle name="Normal 40 2 2" xfId="1768"/>
    <cellStyle name="Normal 40 2 2 2" xfId="2773"/>
    <cellStyle name="Normal 40 2 3" xfId="1996"/>
    <cellStyle name="Normal 40 3" xfId="1546"/>
    <cellStyle name="Normal 40 3 2" xfId="1801"/>
    <cellStyle name="Normal 40 3 2 2" xfId="3213"/>
    <cellStyle name="Normal 40 3 3" xfId="2077"/>
    <cellStyle name="Normal 40 4" xfId="1600"/>
    <cellStyle name="Normal 40 4 2" xfId="1642"/>
    <cellStyle name="Normal 40 5" xfId="1886"/>
    <cellStyle name="Normal 40 5 2" xfId="3301"/>
    <cellStyle name="Normal 41" xfId="165"/>
    <cellStyle name="Normal 41 2" xfId="968"/>
    <cellStyle name="Normal 41 2 2" xfId="1764"/>
    <cellStyle name="Normal 41 2 2 2" xfId="2769"/>
    <cellStyle name="Normal 41 2 3" xfId="1997"/>
    <cellStyle name="Normal 41 3" xfId="1547"/>
    <cellStyle name="Normal 41 3 2" xfId="1802"/>
    <cellStyle name="Normal 41 3 2 2" xfId="3214"/>
    <cellStyle name="Normal 41 3 3" xfId="2078"/>
    <cellStyle name="Normal 41 4" xfId="1601"/>
    <cellStyle name="Normal 41 4 2" xfId="1643"/>
    <cellStyle name="Normal 41 5" xfId="1887"/>
    <cellStyle name="Normal 41 5 2" xfId="3302"/>
    <cellStyle name="Normal 42" xfId="166"/>
    <cellStyle name="Normal 42 2" xfId="969"/>
    <cellStyle name="Normal 42 2 2" xfId="1765"/>
    <cellStyle name="Normal 42 2 2 2" xfId="2770"/>
    <cellStyle name="Normal 42 2 3" xfId="1998"/>
    <cellStyle name="Normal 42 3" xfId="1548"/>
    <cellStyle name="Normal 42 3 2" xfId="1803"/>
    <cellStyle name="Normal 42 3 2 2" xfId="3215"/>
    <cellStyle name="Normal 42 3 3" xfId="2079"/>
    <cellStyle name="Normal 42 4" xfId="1602"/>
    <cellStyle name="Normal 42 4 2" xfId="1644"/>
    <cellStyle name="Normal 42 5" xfId="1888"/>
    <cellStyle name="Normal 42 5 2" xfId="3303"/>
    <cellStyle name="Normal 43" xfId="167"/>
    <cellStyle name="Normal 43 2" xfId="970"/>
    <cellStyle name="Normal 43 2 2" xfId="1766"/>
    <cellStyle name="Normal 43 2 2 2" xfId="2771"/>
    <cellStyle name="Normal 43 2 3" xfId="1999"/>
    <cellStyle name="Normal 43 3" xfId="1549"/>
    <cellStyle name="Normal 43 3 2" xfId="1804"/>
    <cellStyle name="Normal 43 3 2 2" xfId="3216"/>
    <cellStyle name="Normal 43 3 3" xfId="2080"/>
    <cellStyle name="Normal 43 4" xfId="1603"/>
    <cellStyle name="Normal 43 4 2" xfId="1645"/>
    <cellStyle name="Normal 43 5" xfId="1889"/>
    <cellStyle name="Normal 43 5 2" xfId="3304"/>
    <cellStyle name="Normal 44" xfId="168"/>
    <cellStyle name="Normal 44 2" xfId="971"/>
    <cellStyle name="Normal 44 2 2" xfId="1767"/>
    <cellStyle name="Normal 44 2 2 2" xfId="2772"/>
    <cellStyle name="Normal 44 2 3" xfId="2000"/>
    <cellStyle name="Normal 44 3" xfId="1550"/>
    <cellStyle name="Normal 44 3 2" xfId="1805"/>
    <cellStyle name="Normal 44 3 2 2" xfId="3217"/>
    <cellStyle name="Normal 44 3 3" xfId="2081"/>
    <cellStyle name="Normal 44 4" xfId="1604"/>
    <cellStyle name="Normal 44 4 2" xfId="1646"/>
    <cellStyle name="Normal 44 5" xfId="1890"/>
    <cellStyle name="Normal 44 5 2" xfId="3305"/>
    <cellStyle name="Normal 45" xfId="169"/>
    <cellStyle name="Normal 45 2" xfId="973"/>
    <cellStyle name="Normal 45 2 2" xfId="1769"/>
    <cellStyle name="Normal 45 2 2 2" xfId="2774"/>
    <cellStyle name="Normal 45 2 3" xfId="2001"/>
    <cellStyle name="Normal 45 3" xfId="1551"/>
    <cellStyle name="Normal 45 3 2" xfId="1806"/>
    <cellStyle name="Normal 45 3 2 2" xfId="3218"/>
    <cellStyle name="Normal 45 3 3" xfId="2082"/>
    <cellStyle name="Normal 45 4" xfId="1605"/>
    <cellStyle name="Normal 45 4 2" xfId="1647"/>
    <cellStyle name="Normal 45 5" xfId="1891"/>
    <cellStyle name="Normal 45 5 2" xfId="3306"/>
    <cellStyle name="Normal 46" xfId="170"/>
    <cellStyle name="Normal 46 2" xfId="974"/>
    <cellStyle name="Normal 46 2 2" xfId="1770"/>
    <cellStyle name="Normal 46 2 2 2" xfId="2775"/>
    <cellStyle name="Normal 46 2 3" xfId="2002"/>
    <cellStyle name="Normal 46 3" xfId="1552"/>
    <cellStyle name="Normal 46 3 2" xfId="1807"/>
    <cellStyle name="Normal 46 3 2 2" xfId="3219"/>
    <cellStyle name="Normal 46 3 3" xfId="2083"/>
    <cellStyle name="Normal 46 4" xfId="1606"/>
    <cellStyle name="Normal 46 4 2" xfId="1648"/>
    <cellStyle name="Normal 46 5" xfId="1892"/>
    <cellStyle name="Normal 46 5 2" xfId="3307"/>
    <cellStyle name="Normal 47" xfId="171"/>
    <cellStyle name="Normal 47 2" xfId="975"/>
    <cellStyle name="Normal 47 2 2" xfId="1649"/>
    <cellStyle name="Normal 47 2 2 2" xfId="1771"/>
    <cellStyle name="Normal 48" xfId="172"/>
    <cellStyle name="Normal 48 2" xfId="976"/>
    <cellStyle name="Normal 48 2 2" xfId="1772"/>
    <cellStyle name="Normal 48 2 2 2" xfId="2776"/>
    <cellStyle name="Normal 48 2 3" xfId="2003"/>
    <cellStyle name="Normal 48 3" xfId="1562"/>
    <cellStyle name="Normal 48 3 2" xfId="1808"/>
    <cellStyle name="Normal 48 3 2 2" xfId="3220"/>
    <cellStyle name="Normal 48 3 3" xfId="2087"/>
    <cellStyle name="Normal 48 4" xfId="1609"/>
    <cellStyle name="Normal 48 4 2" xfId="1650"/>
    <cellStyle name="Normal 49" xfId="173"/>
    <cellStyle name="Normal 49 2" xfId="978"/>
    <cellStyle name="Normal 49 2 2" xfId="1773"/>
    <cellStyle name="Normal 49 2 2 2" xfId="2777"/>
    <cellStyle name="Normal 49 2 3" xfId="2004"/>
    <cellStyle name="Normal 49 3" xfId="1563"/>
    <cellStyle name="Normal 49 3 2" xfId="1809"/>
    <cellStyle name="Normal 49 3 2 2" xfId="3221"/>
    <cellStyle name="Normal 49 3 3" xfId="2088"/>
    <cellStyle name="Normal 49 4" xfId="1610"/>
    <cellStyle name="Normal 49 4 2" xfId="1651"/>
    <cellStyle name="Normal 5" xfId="102"/>
    <cellStyle name="Normal 5 2" xfId="552"/>
    <cellStyle name="Normal 5 2 2" xfId="1184"/>
    <cellStyle name="Normal 5 2 2 2" xfId="2429"/>
    <cellStyle name="Normal 5 2 3" xfId="1337"/>
    <cellStyle name="Normal 5 2 3 2" xfId="3073"/>
    <cellStyle name="Normal 5 2 4" xfId="1423"/>
    <cellStyle name="Normal 5 2 4 2" xfId="3142"/>
    <cellStyle name="Normal 5 2 5" xfId="2005"/>
    <cellStyle name="Normal 5 3" xfId="653"/>
    <cellStyle name="Normal 5 3 2" xfId="1185"/>
    <cellStyle name="Normal 5 3 2 2" xfId="2503"/>
    <cellStyle name="Normal 5 3 3" xfId="1338"/>
    <cellStyle name="Normal 5 3 3 2" xfId="3074"/>
    <cellStyle name="Normal 5 3 4" xfId="1424"/>
    <cellStyle name="Normal 5 3 4 2" xfId="3143"/>
    <cellStyle name="Normal 5 3 5" xfId="2006"/>
    <cellStyle name="Normal 5 4" xfId="750"/>
    <cellStyle name="Normal 5 4 2" xfId="2007"/>
    <cellStyle name="Normal 5 5" xfId="1046"/>
    <cellStyle name="Normal 5 5 2" xfId="2084"/>
    <cellStyle name="Normal 5 6" xfId="1822"/>
    <cellStyle name="Normal 5 6 2" xfId="3236"/>
    <cellStyle name="Normal 50" xfId="174"/>
    <cellStyle name="Normal 50 2" xfId="1074"/>
    <cellStyle name="Normal 50 2 2" xfId="2227"/>
    <cellStyle name="Normal 50 2 2 2" xfId="2862"/>
    <cellStyle name="Normal 51" xfId="175"/>
    <cellStyle name="Normal 51 2" xfId="988"/>
    <cellStyle name="Normal 51 2 2" xfId="1652"/>
    <cellStyle name="Normal 51 2 2 2" xfId="1774"/>
    <cellStyle name="Normal 51 2 2 2 2" xfId="2228"/>
    <cellStyle name="Normal 51 2 2 2 2 2" xfId="2787"/>
    <cellStyle name="Normal 51 2 3" xfId="2089"/>
    <cellStyle name="Normal 51 3" xfId="1564"/>
    <cellStyle name="Normal 51 3 2" xfId="3222"/>
    <cellStyle name="Normal 51 4" xfId="1611"/>
    <cellStyle name="Normal 52" xfId="176"/>
    <cellStyle name="Normal 52 2" xfId="1078"/>
    <cellStyle name="Normal 52 2 2" xfId="1653"/>
    <cellStyle name="Normal 52 2 2 2" xfId="1776"/>
    <cellStyle name="Normal 52 2 2 2 2" xfId="2229"/>
    <cellStyle name="Normal 52 2 2 2 2 2" xfId="2863"/>
    <cellStyle name="Normal 52 2 3" xfId="2090"/>
    <cellStyle name="Normal 52 3" xfId="1565"/>
    <cellStyle name="Normal 52 3 2" xfId="3223"/>
    <cellStyle name="Normal 52 4" xfId="1612"/>
    <cellStyle name="Normal 53" xfId="177"/>
    <cellStyle name="Normal 53 2" xfId="1079"/>
    <cellStyle name="Normal 53 2 2" xfId="2230"/>
    <cellStyle name="Normal 53 2 2 2" xfId="2864"/>
    <cellStyle name="Normal 54" xfId="178"/>
    <cellStyle name="Normal 54 2" xfId="1080"/>
    <cellStyle name="Normal 54 2 2" xfId="2231"/>
    <cellStyle name="Normal 54 2 2 2" xfId="2865"/>
    <cellStyle name="Normal 55" xfId="179"/>
    <cellStyle name="Normal 55 2" xfId="1081"/>
    <cellStyle name="Normal 55 2 2" xfId="2232"/>
    <cellStyle name="Normal 55 2 2 2" xfId="2866"/>
    <cellStyle name="Normal 56" xfId="180"/>
    <cellStyle name="Normal 56 2" xfId="1082"/>
    <cellStyle name="Normal 56 2 2" xfId="2233"/>
    <cellStyle name="Normal 56 2 2 2" xfId="2867"/>
    <cellStyle name="Normal 57" xfId="181"/>
    <cellStyle name="Normal 57 2" xfId="1083"/>
    <cellStyle name="Normal 57 2 2" xfId="2234"/>
    <cellStyle name="Normal 57 2 2 2" xfId="2868"/>
    <cellStyle name="Normal 58" xfId="182"/>
    <cellStyle name="Normal 58 2" xfId="1084"/>
    <cellStyle name="Normal 58 2 2" xfId="2235"/>
    <cellStyle name="Normal 58 2 2 2" xfId="2869"/>
    <cellStyle name="Normal 59" xfId="183"/>
    <cellStyle name="Normal 59 2" xfId="1085"/>
    <cellStyle name="Normal 59 2 2" xfId="2236"/>
    <cellStyle name="Normal 59 2 2 2" xfId="2870"/>
    <cellStyle name="Normal 6" xfId="103"/>
    <cellStyle name="Normal 6 10" xfId="2008"/>
    <cellStyle name="Normal 6 2" xfId="553"/>
    <cellStyle name="Normal 6 2 2" xfId="1691"/>
    <cellStyle name="Normal 6 2 2 2" xfId="2430"/>
    <cellStyle name="Normal 6 2 3" xfId="2117"/>
    <cellStyle name="Normal 6 3" xfId="654"/>
    <cellStyle name="Normal 6 3 2" xfId="1721"/>
    <cellStyle name="Normal 6 3 2 2" xfId="2504"/>
    <cellStyle name="Normal 6 3 3" xfId="2155"/>
    <cellStyle name="Normal 6 4" xfId="751"/>
    <cellStyle name="Normal 6 4 2" xfId="2201"/>
    <cellStyle name="Normal 6 5" xfId="1047"/>
    <cellStyle name="Normal 6 5 2" xfId="2838"/>
    <cellStyle name="Normal 6 6" xfId="1186"/>
    <cellStyle name="Normal 6 6 2" xfId="2952"/>
    <cellStyle name="Normal 6 7" xfId="1339"/>
    <cellStyle name="Normal 6 7 2" xfId="3075"/>
    <cellStyle name="Normal 6 8" xfId="1425"/>
    <cellStyle name="Normal 6 8 2" xfId="3144"/>
    <cellStyle name="Normal 6 9" xfId="1844"/>
    <cellStyle name="Normal 6 9 2" xfId="3258"/>
    <cellStyle name="Normal 60" xfId="184"/>
    <cellStyle name="Normal 60 2" xfId="1086"/>
    <cellStyle name="Normal 60 2 2" xfId="2237"/>
    <cellStyle name="Normal 60 2 2 2" xfId="2871"/>
    <cellStyle name="Normal 61" xfId="185"/>
    <cellStyle name="Normal 61 2" xfId="1087"/>
    <cellStyle name="Normal 61 2 2" xfId="2238"/>
    <cellStyle name="Normal 61 2 2 2" xfId="2872"/>
    <cellStyle name="Normal 62" xfId="186"/>
    <cellStyle name="Normal 62 2" xfId="1088"/>
    <cellStyle name="Normal 62 2 2" xfId="2239"/>
    <cellStyle name="Normal 62 2 2 2" xfId="2873"/>
    <cellStyle name="Normal 63" xfId="187"/>
    <cellStyle name="Normal 63 2" xfId="1093"/>
    <cellStyle name="Normal 63 2 2" xfId="2240"/>
    <cellStyle name="Normal 63 2 2 2" xfId="2878"/>
    <cellStyle name="Normal 64" xfId="188"/>
    <cellStyle name="Normal 64 2" xfId="1089"/>
    <cellStyle name="Normal 64 2 2" xfId="2241"/>
    <cellStyle name="Normal 64 2 2 2" xfId="2874"/>
    <cellStyle name="Normal 65" xfId="189"/>
    <cellStyle name="Normal 65 2" xfId="1090"/>
    <cellStyle name="Normal 65 2 2" xfId="2242"/>
    <cellStyle name="Normal 65 2 2 2" xfId="2875"/>
    <cellStyle name="Normal 65 3" xfId="1340"/>
    <cellStyle name="Normal 65 3 2" xfId="3076"/>
    <cellStyle name="Normal 65 4" xfId="1426"/>
    <cellStyle name="Normal 65 4 2" xfId="3145"/>
    <cellStyle name="Normal 65 5" xfId="2009"/>
    <cellStyle name="Normal 66" xfId="190"/>
    <cellStyle name="Normal 66 2" xfId="1091"/>
    <cellStyle name="Normal 66 2 2" xfId="2243"/>
    <cellStyle name="Normal 66 2 2 2" xfId="2876"/>
    <cellStyle name="Normal 67" xfId="191"/>
    <cellStyle name="Normal 67 2" xfId="1092"/>
    <cellStyle name="Normal 67 2 2" xfId="2244"/>
    <cellStyle name="Normal 67 2 2 2" xfId="2877"/>
    <cellStyle name="Normal 68" xfId="192"/>
    <cellStyle name="Normal 68 2" xfId="1094"/>
    <cellStyle name="Normal 68 2 2" xfId="2245"/>
    <cellStyle name="Normal 68 2 2 2" xfId="2879"/>
    <cellStyle name="Normal 68 3" xfId="1341"/>
    <cellStyle name="Normal 68 3 2" xfId="3077"/>
    <cellStyle name="Normal 68 4" xfId="1427"/>
    <cellStyle name="Normal 68 4 2" xfId="3146"/>
    <cellStyle name="Normal 68 5" xfId="2010"/>
    <cellStyle name="Normal 69" xfId="193"/>
    <cellStyle name="Normal 69 2" xfId="1095"/>
    <cellStyle name="Normal 69 2 2" xfId="2246"/>
    <cellStyle name="Normal 69 2 2 2" xfId="2880"/>
    <cellStyle name="Normal 69 3" xfId="1342"/>
    <cellStyle name="Normal 69 3 2" xfId="3078"/>
    <cellStyle name="Normal 69 4" xfId="1428"/>
    <cellStyle name="Normal 69 4 2" xfId="3147"/>
    <cellStyle name="Normal 69 5" xfId="2011"/>
    <cellStyle name="Normal 7" xfId="104"/>
    <cellStyle name="Normal 7 10" xfId="2012"/>
    <cellStyle name="Normal 7 2" xfId="554"/>
    <cellStyle name="Normal 7 2 2" xfId="1692"/>
    <cellStyle name="Normal 7 2 2 2" xfId="2431"/>
    <cellStyle name="Normal 7 2 3" xfId="2118"/>
    <cellStyle name="Normal 7 3" xfId="655"/>
    <cellStyle name="Normal 7 3 2" xfId="1722"/>
    <cellStyle name="Normal 7 3 2 2" xfId="2505"/>
    <cellStyle name="Normal 7 3 3" xfId="2156"/>
    <cellStyle name="Normal 7 4" xfId="752"/>
    <cellStyle name="Normal 7 4 2" xfId="2202"/>
    <cellStyle name="Normal 7 5" xfId="1048"/>
    <cellStyle name="Normal 7 5 2" xfId="2839"/>
    <cellStyle name="Normal 7 6" xfId="1187"/>
    <cellStyle name="Normal 7 6 2" xfId="2953"/>
    <cellStyle name="Normal 7 7" xfId="1343"/>
    <cellStyle name="Normal 7 7 2" xfId="3079"/>
    <cellStyle name="Normal 7 8" xfId="1429"/>
    <cellStyle name="Normal 7 8 2" xfId="3148"/>
    <cellStyle name="Normal 7 9" xfId="1837"/>
    <cellStyle name="Normal 7 9 2" xfId="3251"/>
    <cellStyle name="Normal 70" xfId="194"/>
    <cellStyle name="Normal 70 2" xfId="1096"/>
    <cellStyle name="Normal 70 2 2" xfId="2247"/>
    <cellStyle name="Normal 70 2 2 2" xfId="2881"/>
    <cellStyle name="Normal 71" xfId="195"/>
    <cellStyle name="Normal 71 2" xfId="1103"/>
    <cellStyle name="Normal 71 2 2" xfId="2248"/>
    <cellStyle name="Normal 71 2 2 2" xfId="2888"/>
    <cellStyle name="Normal 72" xfId="196"/>
    <cellStyle name="Normal 72 2" xfId="1097"/>
    <cellStyle name="Normal 72 2 2" xfId="2249"/>
    <cellStyle name="Normal 72 2 2 2" xfId="2882"/>
    <cellStyle name="Normal 73" xfId="197"/>
    <cellStyle name="Normal 73 2" xfId="1098"/>
    <cellStyle name="Normal 73 2 2" xfId="2250"/>
    <cellStyle name="Normal 73 2 2 2" xfId="2883"/>
    <cellStyle name="Normal 74" xfId="198"/>
    <cellStyle name="Normal 74 2" xfId="1099"/>
    <cellStyle name="Normal 74 2 2" xfId="2251"/>
    <cellStyle name="Normal 74 2 2 2" xfId="2884"/>
    <cellStyle name="Normal 75" xfId="199"/>
    <cellStyle name="Normal 75 2" xfId="1100"/>
    <cellStyle name="Normal 75 2 2" xfId="2885"/>
    <cellStyle name="Normal 76" xfId="200"/>
    <cellStyle name="Normal 76 2" xfId="1104"/>
    <cellStyle name="Normal 76 2 2" xfId="2889"/>
    <cellStyle name="Normal 77" xfId="201"/>
    <cellStyle name="Normal 78" xfId="202"/>
    <cellStyle name="Normal 79" xfId="203"/>
    <cellStyle name="Normal 8" xfId="105"/>
    <cellStyle name="Normal 8 10" xfId="2013"/>
    <cellStyle name="Normal 8 2" xfId="555"/>
    <cellStyle name="Normal 8 2 2" xfId="1693"/>
    <cellStyle name="Normal 8 2 2 2" xfId="2432"/>
    <cellStyle name="Normal 8 2 3" xfId="2119"/>
    <cellStyle name="Normal 8 3" xfId="656"/>
    <cellStyle name="Normal 8 3 2" xfId="1723"/>
    <cellStyle name="Normal 8 3 2 2" xfId="2506"/>
    <cellStyle name="Normal 8 3 3" xfId="2157"/>
    <cellStyle name="Normal 8 4" xfId="753"/>
    <cellStyle name="Normal 8 4 2" xfId="2203"/>
    <cellStyle name="Normal 8 5" xfId="1049"/>
    <cellStyle name="Normal 8 5 2" xfId="2840"/>
    <cellStyle name="Normal 8 6" xfId="1188"/>
    <cellStyle name="Normal 8 6 2" xfId="2954"/>
    <cellStyle name="Normal 8 7" xfId="1344"/>
    <cellStyle name="Normal 8 7 2" xfId="3080"/>
    <cellStyle name="Normal 8 8" xfId="1430"/>
    <cellStyle name="Normal 8 8 2" xfId="3149"/>
    <cellStyle name="Normal 8 9" xfId="1843"/>
    <cellStyle name="Normal 8 9 2" xfId="3257"/>
    <cellStyle name="Normal 80" xfId="204"/>
    <cellStyle name="Normal 80 2" xfId="1101"/>
    <cellStyle name="Normal 80 2 2" xfId="2886"/>
    <cellStyle name="Normal 81" xfId="205"/>
    <cellStyle name="Normal 81 2" xfId="1102"/>
    <cellStyle name="Normal 81 2 2" xfId="2887"/>
    <cellStyle name="Normal 82" xfId="206"/>
    <cellStyle name="Normal 83" xfId="207"/>
    <cellStyle name="Normal 84" xfId="208"/>
    <cellStyle name="Normal 85" xfId="209"/>
    <cellStyle name="Normal 86" xfId="210"/>
    <cellStyle name="Normal 87" xfId="211"/>
    <cellStyle name="Normal 88" xfId="212"/>
    <cellStyle name="Normal 89" xfId="213"/>
    <cellStyle name="Normal 9" xfId="106"/>
    <cellStyle name="Normal 9 10" xfId="2014"/>
    <cellStyle name="Normal 9 2" xfId="556"/>
    <cellStyle name="Normal 9 2 2" xfId="1694"/>
    <cellStyle name="Normal 9 2 2 2" xfId="2433"/>
    <cellStyle name="Normal 9 2 3" xfId="2120"/>
    <cellStyle name="Normal 9 3" xfId="657"/>
    <cellStyle name="Normal 9 3 2" xfId="1724"/>
    <cellStyle name="Normal 9 3 2 2" xfId="2507"/>
    <cellStyle name="Normal 9 3 3" xfId="2158"/>
    <cellStyle name="Normal 9 4" xfId="754"/>
    <cellStyle name="Normal 9 4 2" xfId="2204"/>
    <cellStyle name="Normal 9 5" xfId="1050"/>
    <cellStyle name="Normal 9 5 2" xfId="2841"/>
    <cellStyle name="Normal 9 6" xfId="1189"/>
    <cellStyle name="Normal 9 6 2" xfId="2955"/>
    <cellStyle name="Normal 9 7" xfId="1345"/>
    <cellStyle name="Normal 9 7 2" xfId="3081"/>
    <cellStyle name="Normal 9 8" xfId="1431"/>
    <cellStyle name="Normal 9 8 2" xfId="3150"/>
    <cellStyle name="Normal 9 9" xfId="1845"/>
    <cellStyle name="Normal 9 9 2" xfId="3259"/>
    <cellStyle name="Normal 90" xfId="214"/>
    <cellStyle name="Normal 91" xfId="215"/>
    <cellStyle name="Normal 92 2" xfId="3308"/>
    <cellStyle name="Normal 93" xfId="3309"/>
    <cellStyle name="Normal 94" xfId="3310"/>
    <cellStyle name="Normal 95" xfId="3311"/>
    <cellStyle name="Normal 96" xfId="216"/>
    <cellStyle name="Normal 97" xfId="217"/>
    <cellStyle name="Normal 98" xfId="218"/>
    <cellStyle name="Normal 99" xfId="219"/>
    <cellStyle name="Notas" xfId="19" builtinId="10" customBuiltin="1"/>
    <cellStyle name="Notas 10" xfId="107"/>
    <cellStyle name="Notas 10 10" xfId="2015"/>
    <cellStyle name="Notas 10 2" xfId="557"/>
    <cellStyle name="Notas 10 2 2" xfId="1695"/>
    <cellStyle name="Notas 10 2 2 2" xfId="2434"/>
    <cellStyle name="Notas 10 2 3" xfId="2121"/>
    <cellStyle name="Notas 10 3" xfId="658"/>
    <cellStyle name="Notas 10 3 2" xfId="1725"/>
    <cellStyle name="Notas 10 3 2 2" xfId="2508"/>
    <cellStyle name="Notas 10 3 3" xfId="2159"/>
    <cellStyle name="Notas 10 4" xfId="755"/>
    <cellStyle name="Notas 10 4 2" xfId="2205"/>
    <cellStyle name="Notas 10 5" xfId="1051"/>
    <cellStyle name="Notas 10 5 2" xfId="2842"/>
    <cellStyle name="Notas 10 6" xfId="1190"/>
    <cellStyle name="Notas 10 6 2" xfId="2956"/>
    <cellStyle name="Notas 10 7" xfId="1346"/>
    <cellStyle name="Notas 10 7 2" xfId="3082"/>
    <cellStyle name="Notas 10 8" xfId="1432"/>
    <cellStyle name="Notas 10 8 2" xfId="3151"/>
    <cellStyle name="Notas 10 9" xfId="1857"/>
    <cellStyle name="Notas 10 9 2" xfId="3272"/>
    <cellStyle name="Notas 11" xfId="108"/>
    <cellStyle name="Notas 11 10" xfId="2016"/>
    <cellStyle name="Notas 11 2" xfId="558"/>
    <cellStyle name="Notas 11 2 2" xfId="1696"/>
    <cellStyle name="Notas 11 2 2 2" xfId="2435"/>
    <cellStyle name="Notas 11 2 3" xfId="2122"/>
    <cellStyle name="Notas 11 3" xfId="659"/>
    <cellStyle name="Notas 11 3 2" xfId="1726"/>
    <cellStyle name="Notas 11 3 2 2" xfId="2509"/>
    <cellStyle name="Notas 11 3 3" xfId="2160"/>
    <cellStyle name="Notas 11 4" xfId="756"/>
    <cellStyle name="Notas 11 4 2" xfId="2206"/>
    <cellStyle name="Notas 11 5" xfId="1052"/>
    <cellStyle name="Notas 11 5 2" xfId="2843"/>
    <cellStyle name="Notas 11 6" xfId="1191"/>
    <cellStyle name="Notas 11 6 2" xfId="2957"/>
    <cellStyle name="Notas 11 7" xfId="1347"/>
    <cellStyle name="Notas 11 7 2" xfId="3083"/>
    <cellStyle name="Notas 11 8" xfId="1433"/>
    <cellStyle name="Notas 11 8 2" xfId="3152"/>
    <cellStyle name="Notas 11 9" xfId="1858"/>
    <cellStyle name="Notas 11 9 2" xfId="3273"/>
    <cellStyle name="Notas 12" xfId="109"/>
    <cellStyle name="Notas 12 10" xfId="2017"/>
    <cellStyle name="Notas 12 2" xfId="559"/>
    <cellStyle name="Notas 12 2 2" xfId="1697"/>
    <cellStyle name="Notas 12 2 2 2" xfId="2436"/>
    <cellStyle name="Notas 12 2 3" xfId="2123"/>
    <cellStyle name="Notas 12 3" xfId="660"/>
    <cellStyle name="Notas 12 3 2" xfId="1727"/>
    <cellStyle name="Notas 12 3 2 2" xfId="2510"/>
    <cellStyle name="Notas 12 3 3" xfId="2161"/>
    <cellStyle name="Notas 12 4" xfId="757"/>
    <cellStyle name="Notas 12 4 2" xfId="2207"/>
    <cellStyle name="Notas 12 5" xfId="1053"/>
    <cellStyle name="Notas 12 5 2" xfId="2844"/>
    <cellStyle name="Notas 12 6" xfId="1192"/>
    <cellStyle name="Notas 12 6 2" xfId="2958"/>
    <cellStyle name="Notas 12 7" xfId="1348"/>
    <cellStyle name="Notas 12 7 2" xfId="3084"/>
    <cellStyle name="Notas 12 8" xfId="1434"/>
    <cellStyle name="Notas 12 8 2" xfId="3153"/>
    <cellStyle name="Notas 12 9" xfId="1851"/>
    <cellStyle name="Notas 12 9 2" xfId="3266"/>
    <cellStyle name="Notas 13" xfId="110"/>
    <cellStyle name="Notas 13 10" xfId="2018"/>
    <cellStyle name="Notas 13 2" xfId="560"/>
    <cellStyle name="Notas 13 2 2" xfId="1698"/>
    <cellStyle name="Notas 13 2 2 2" xfId="2437"/>
    <cellStyle name="Notas 13 2 3" xfId="2124"/>
    <cellStyle name="Notas 13 3" xfId="661"/>
    <cellStyle name="Notas 13 3 2" xfId="1728"/>
    <cellStyle name="Notas 13 3 2 2" xfId="2511"/>
    <cellStyle name="Notas 13 3 3" xfId="2162"/>
    <cellStyle name="Notas 13 4" xfId="758"/>
    <cellStyle name="Notas 13 4 2" xfId="2208"/>
    <cellStyle name="Notas 13 5" xfId="1054"/>
    <cellStyle name="Notas 13 5 2" xfId="2845"/>
    <cellStyle name="Notas 13 6" xfId="1193"/>
    <cellStyle name="Notas 13 6 2" xfId="2959"/>
    <cellStyle name="Notas 13 7" xfId="1349"/>
    <cellStyle name="Notas 13 7 2" xfId="3085"/>
    <cellStyle name="Notas 13 8" xfId="1435"/>
    <cellStyle name="Notas 13 8 2" xfId="3154"/>
    <cellStyle name="Notas 13 9" xfId="1847"/>
    <cellStyle name="Notas 13 9 2" xfId="3262"/>
    <cellStyle name="Notas 14" xfId="111"/>
    <cellStyle name="Notas 14 10" xfId="2019"/>
    <cellStyle name="Notas 14 2" xfId="561"/>
    <cellStyle name="Notas 14 2 2" xfId="1699"/>
    <cellStyle name="Notas 14 2 2 2" xfId="2438"/>
    <cellStyle name="Notas 14 2 3" xfId="2125"/>
    <cellStyle name="Notas 14 3" xfId="662"/>
    <cellStyle name="Notas 14 3 2" xfId="1729"/>
    <cellStyle name="Notas 14 3 2 2" xfId="2512"/>
    <cellStyle name="Notas 14 3 3" xfId="2163"/>
    <cellStyle name="Notas 14 4" xfId="759"/>
    <cellStyle name="Notas 14 4 2" xfId="2209"/>
    <cellStyle name="Notas 14 5" xfId="1055"/>
    <cellStyle name="Notas 14 5 2" xfId="2846"/>
    <cellStyle name="Notas 14 6" xfId="1194"/>
    <cellStyle name="Notas 14 6 2" xfId="2960"/>
    <cellStyle name="Notas 14 7" xfId="1350"/>
    <cellStyle name="Notas 14 7 2" xfId="3086"/>
    <cellStyle name="Notas 14 8" xfId="1436"/>
    <cellStyle name="Notas 14 8 2" xfId="3155"/>
    <cellStyle name="Notas 14 9" xfId="1860"/>
    <cellStyle name="Notas 14 9 2" xfId="3275"/>
    <cellStyle name="Notas 15" xfId="112"/>
    <cellStyle name="Notas 15 10" xfId="2020"/>
    <cellStyle name="Notas 15 2" xfId="562"/>
    <cellStyle name="Notas 15 2 2" xfId="1700"/>
    <cellStyle name="Notas 15 2 2 2" xfId="2439"/>
    <cellStyle name="Notas 15 2 3" xfId="2126"/>
    <cellStyle name="Notas 15 3" xfId="663"/>
    <cellStyle name="Notas 15 3 2" xfId="1730"/>
    <cellStyle name="Notas 15 3 2 2" xfId="2513"/>
    <cellStyle name="Notas 15 3 3" xfId="2164"/>
    <cellStyle name="Notas 15 4" xfId="760"/>
    <cellStyle name="Notas 15 4 2" xfId="2210"/>
    <cellStyle name="Notas 15 5" xfId="1056"/>
    <cellStyle name="Notas 15 5 2" xfId="2847"/>
    <cellStyle name="Notas 15 6" xfId="1195"/>
    <cellStyle name="Notas 15 6 2" xfId="2961"/>
    <cellStyle name="Notas 15 7" xfId="1351"/>
    <cellStyle name="Notas 15 7 2" xfId="3087"/>
    <cellStyle name="Notas 15 8" xfId="1437"/>
    <cellStyle name="Notas 15 8 2" xfId="3156"/>
    <cellStyle name="Notas 15 9" xfId="1861"/>
    <cellStyle name="Notas 15 9 2" xfId="3276"/>
    <cellStyle name="Notas 16" xfId="113"/>
    <cellStyle name="Notas 16 10" xfId="2021"/>
    <cellStyle name="Notas 16 2" xfId="563"/>
    <cellStyle name="Notas 16 2 2" xfId="1701"/>
    <cellStyle name="Notas 16 2 2 2" xfId="2440"/>
    <cellStyle name="Notas 16 2 3" xfId="2127"/>
    <cellStyle name="Notas 16 3" xfId="664"/>
    <cellStyle name="Notas 16 3 2" xfId="1731"/>
    <cellStyle name="Notas 16 3 2 2" xfId="2514"/>
    <cellStyle name="Notas 16 3 3" xfId="2165"/>
    <cellStyle name="Notas 16 4" xfId="761"/>
    <cellStyle name="Notas 16 4 2" xfId="2211"/>
    <cellStyle name="Notas 16 5" xfId="1057"/>
    <cellStyle name="Notas 16 5 2" xfId="2848"/>
    <cellStyle name="Notas 16 6" xfId="1196"/>
    <cellStyle name="Notas 16 6 2" xfId="2962"/>
    <cellStyle name="Notas 16 7" xfId="1352"/>
    <cellStyle name="Notas 16 7 2" xfId="3088"/>
    <cellStyle name="Notas 16 8" xfId="1438"/>
    <cellStyle name="Notas 16 8 2" xfId="3157"/>
    <cellStyle name="Notas 16 9" xfId="1862"/>
    <cellStyle name="Notas 16 9 2" xfId="3277"/>
    <cellStyle name="Notas 17" xfId="114"/>
    <cellStyle name="Notas 17 10" xfId="2022"/>
    <cellStyle name="Notas 17 2" xfId="564"/>
    <cellStyle name="Notas 17 2 2" xfId="1702"/>
    <cellStyle name="Notas 17 2 2 2" xfId="2441"/>
    <cellStyle name="Notas 17 2 3" xfId="2128"/>
    <cellStyle name="Notas 17 3" xfId="665"/>
    <cellStyle name="Notas 17 3 2" xfId="1732"/>
    <cellStyle name="Notas 17 3 2 2" xfId="2515"/>
    <cellStyle name="Notas 17 3 3" xfId="2166"/>
    <cellStyle name="Notas 17 4" xfId="762"/>
    <cellStyle name="Notas 17 4 2" xfId="2212"/>
    <cellStyle name="Notas 17 5" xfId="1058"/>
    <cellStyle name="Notas 17 5 2" xfId="2849"/>
    <cellStyle name="Notas 17 6" xfId="1197"/>
    <cellStyle name="Notas 17 6 2" xfId="2963"/>
    <cellStyle name="Notas 17 7" xfId="1353"/>
    <cellStyle name="Notas 17 7 2" xfId="3089"/>
    <cellStyle name="Notas 17 8" xfId="1439"/>
    <cellStyle name="Notas 17 8 2" xfId="3158"/>
    <cellStyle name="Notas 17 9" xfId="1863"/>
    <cellStyle name="Notas 17 9 2" xfId="3278"/>
    <cellStyle name="Notas 18" xfId="115"/>
    <cellStyle name="Notas 18 10" xfId="2023"/>
    <cellStyle name="Notas 18 2" xfId="565"/>
    <cellStyle name="Notas 18 2 2" xfId="1703"/>
    <cellStyle name="Notas 18 2 2 2" xfId="2442"/>
    <cellStyle name="Notas 18 2 3" xfId="2129"/>
    <cellStyle name="Notas 18 3" xfId="666"/>
    <cellStyle name="Notas 18 3 2" xfId="1733"/>
    <cellStyle name="Notas 18 3 2 2" xfId="2516"/>
    <cellStyle name="Notas 18 3 3" xfId="2167"/>
    <cellStyle name="Notas 18 4" xfId="763"/>
    <cellStyle name="Notas 18 4 2" xfId="2213"/>
    <cellStyle name="Notas 18 5" xfId="1059"/>
    <cellStyle name="Notas 18 5 2" xfId="2850"/>
    <cellStyle name="Notas 18 6" xfId="1198"/>
    <cellStyle name="Notas 18 6 2" xfId="2964"/>
    <cellStyle name="Notas 18 7" xfId="1354"/>
    <cellStyle name="Notas 18 7 2" xfId="3090"/>
    <cellStyle name="Notas 18 8" xfId="1440"/>
    <cellStyle name="Notas 18 8 2" xfId="3159"/>
    <cellStyle name="Notas 18 9" xfId="1848"/>
    <cellStyle name="Notas 18 9 2" xfId="3263"/>
    <cellStyle name="Notas 19" xfId="116"/>
    <cellStyle name="Notas 19 10" xfId="2024"/>
    <cellStyle name="Notas 19 2" xfId="566"/>
    <cellStyle name="Notas 19 2 2" xfId="1704"/>
    <cellStyle name="Notas 19 2 2 2" xfId="2443"/>
    <cellStyle name="Notas 19 2 3" xfId="2130"/>
    <cellStyle name="Notas 19 3" xfId="667"/>
    <cellStyle name="Notas 19 3 2" xfId="1734"/>
    <cellStyle name="Notas 19 3 2 2" xfId="2517"/>
    <cellStyle name="Notas 19 3 3" xfId="2168"/>
    <cellStyle name="Notas 19 4" xfId="764"/>
    <cellStyle name="Notas 19 4 2" xfId="2214"/>
    <cellStyle name="Notas 19 5" xfId="1060"/>
    <cellStyle name="Notas 19 5 2" xfId="2851"/>
    <cellStyle name="Notas 19 6" xfId="1199"/>
    <cellStyle name="Notas 19 6 2" xfId="2965"/>
    <cellStyle name="Notas 19 7" xfId="1355"/>
    <cellStyle name="Notas 19 7 2" xfId="3091"/>
    <cellStyle name="Notas 19 8" xfId="1441"/>
    <cellStyle name="Notas 19 8 2" xfId="3160"/>
    <cellStyle name="Notas 19 9" xfId="1864"/>
    <cellStyle name="Notas 19 9 2" xfId="3279"/>
    <cellStyle name="Notas 2" xfId="117"/>
    <cellStyle name="Notas 2 10" xfId="1553"/>
    <cellStyle name="Notas 2 11" xfId="1607"/>
    <cellStyle name="Notas 2 11 2" xfId="2025"/>
    <cellStyle name="Notas 2 2" xfId="389"/>
    <cellStyle name="Notas 2 2 2" xfId="1201"/>
    <cellStyle name="Notas 2 2 2 2" xfId="2967"/>
    <cellStyle name="Notas 2 2 3" xfId="1357"/>
    <cellStyle name="Notas 2 2 3 2" xfId="3093"/>
    <cellStyle name="Notas 2 2 4" xfId="1443"/>
    <cellStyle name="Notas 2 2 4 2" xfId="3162"/>
    <cellStyle name="Notas 2 2 5" xfId="2026"/>
    <cellStyle name="Notas 2 3" xfId="567"/>
    <cellStyle name="Notas 2 3 2" xfId="1202"/>
    <cellStyle name="Notas 2 3 2 2" xfId="2968"/>
    <cellStyle name="Notas 2 3 3" xfId="1358"/>
    <cellStyle name="Notas 2 3 3 2" xfId="3094"/>
    <cellStyle name="Notas 2 3 4" xfId="1444"/>
    <cellStyle name="Notas 2 3 4 2" xfId="3163"/>
    <cellStyle name="Notas 2 3 5" xfId="2027"/>
    <cellStyle name="Notas 2 4" xfId="668"/>
    <cellStyle name="Notas 2 4 2" xfId="2028"/>
    <cellStyle name="Notas 2 4 2 2" xfId="2518"/>
    <cellStyle name="Notas 2 5" xfId="765"/>
    <cellStyle name="Notas 2 5 2" xfId="2085"/>
    <cellStyle name="Notas 2 5 2 2" xfId="2579"/>
    <cellStyle name="Notas 2 6" xfId="1061"/>
    <cellStyle name="Notas 2 6 2" xfId="2852"/>
    <cellStyle name="Notas 2 7" xfId="1200"/>
    <cellStyle name="Notas 2 7 2" xfId="2966"/>
    <cellStyle name="Notas 2 8" xfId="1356"/>
    <cellStyle name="Notas 2 8 2" xfId="3092"/>
    <cellStyle name="Notas 2 9" xfId="1442"/>
    <cellStyle name="Notas 2 9 2" xfId="3161"/>
    <cellStyle name="Notas 20" xfId="118"/>
    <cellStyle name="Notas 20 10" xfId="2029"/>
    <cellStyle name="Notas 20 2" xfId="568"/>
    <cellStyle name="Notas 20 2 2" xfId="1705"/>
    <cellStyle name="Notas 20 2 2 2" xfId="2444"/>
    <cellStyle name="Notas 20 2 3" xfId="2132"/>
    <cellStyle name="Notas 20 3" xfId="669"/>
    <cellStyle name="Notas 20 3 2" xfId="1735"/>
    <cellStyle name="Notas 20 3 2 2" xfId="2519"/>
    <cellStyle name="Notas 20 3 3" xfId="2169"/>
    <cellStyle name="Notas 20 4" xfId="766"/>
    <cellStyle name="Notas 20 4 2" xfId="2215"/>
    <cellStyle name="Notas 20 5" xfId="1062"/>
    <cellStyle name="Notas 20 5 2" xfId="2853"/>
    <cellStyle name="Notas 20 6" xfId="1203"/>
    <cellStyle name="Notas 20 6 2" xfId="2969"/>
    <cellStyle name="Notas 20 7" xfId="1359"/>
    <cellStyle name="Notas 20 7 2" xfId="3095"/>
    <cellStyle name="Notas 20 8" xfId="1445"/>
    <cellStyle name="Notas 20 8 2" xfId="3164"/>
    <cellStyle name="Notas 20 9" xfId="1850"/>
    <cellStyle name="Notas 20 9 2" xfId="3265"/>
    <cellStyle name="Notas 21" xfId="119"/>
    <cellStyle name="Notas 21 2" xfId="569"/>
    <cellStyle name="Notas 21 2 2" xfId="2216"/>
    <cellStyle name="Notas 21 3" xfId="670"/>
    <cellStyle name="Notas 21 3 2" xfId="2520"/>
    <cellStyle name="Notas 21 4" xfId="767"/>
    <cellStyle name="Notas 21 4 2" xfId="2580"/>
    <cellStyle name="Notas 21 5" xfId="1063"/>
    <cellStyle name="Notas 21 5 2" xfId="2854"/>
    <cellStyle name="Notas 21 6" xfId="1204"/>
    <cellStyle name="Notas 21 6 2" xfId="2970"/>
    <cellStyle name="Notas 21 7" xfId="1360"/>
    <cellStyle name="Notas 21 7 2" xfId="3096"/>
    <cellStyle name="Notas 21 8" xfId="1446"/>
    <cellStyle name="Notas 21 8 2" xfId="3165"/>
    <cellStyle name="Notas 21 9" xfId="2030"/>
    <cellStyle name="Notas 22" xfId="397"/>
    <cellStyle name="Notas 22 2" xfId="1205"/>
    <cellStyle name="Notas 22 2 2" xfId="2284"/>
    <cellStyle name="Notas 22 3" xfId="1361"/>
    <cellStyle name="Notas 22 3 2" xfId="3097"/>
    <cellStyle name="Notas 22 4" xfId="1447"/>
    <cellStyle name="Notas 22 4 2" xfId="3166"/>
    <cellStyle name="Notas 22 5" xfId="2031"/>
    <cellStyle name="Notas 23" xfId="422"/>
    <cellStyle name="Notas 23 2" xfId="1206"/>
    <cellStyle name="Notas 23 2 2" xfId="2309"/>
    <cellStyle name="Notas 23 3" xfId="1362"/>
    <cellStyle name="Notas 23 3 2" xfId="3098"/>
    <cellStyle name="Notas 23 4" xfId="1448"/>
    <cellStyle name="Notas 23 4 2" xfId="3167"/>
    <cellStyle name="Notas 23 5" xfId="2032"/>
    <cellStyle name="Notas 24" xfId="424"/>
    <cellStyle name="Notas 24 2" xfId="1207"/>
    <cellStyle name="Notas 24 2 2" xfId="2311"/>
    <cellStyle name="Notas 24 3" xfId="1363"/>
    <cellStyle name="Notas 24 3 2" xfId="3099"/>
    <cellStyle name="Notas 24 4" xfId="1449"/>
    <cellStyle name="Notas 24 4 2" xfId="3168"/>
    <cellStyle name="Notas 24 5" xfId="2033"/>
    <cellStyle name="Notas 25" xfId="420"/>
    <cellStyle name="Notas 25 2" xfId="1208"/>
    <cellStyle name="Notas 25 2 2" xfId="2307"/>
    <cellStyle name="Notas 25 3" xfId="1364"/>
    <cellStyle name="Notas 25 3 2" xfId="3100"/>
    <cellStyle name="Notas 25 4" xfId="1450"/>
    <cellStyle name="Notas 25 4 2" xfId="3169"/>
    <cellStyle name="Notas 25 5" xfId="2034"/>
    <cellStyle name="Notas 26" xfId="430"/>
    <cellStyle name="Notas 26 2" xfId="1209"/>
    <cellStyle name="Notas 26 2 2" xfId="2317"/>
    <cellStyle name="Notas 26 3" xfId="1365"/>
    <cellStyle name="Notas 26 3 2" xfId="3101"/>
    <cellStyle name="Notas 26 4" xfId="1451"/>
    <cellStyle name="Notas 26 4 2" xfId="3170"/>
    <cellStyle name="Notas 26 5" xfId="2035"/>
    <cellStyle name="Notas 27" xfId="443"/>
    <cellStyle name="Notas 27 2" xfId="1210"/>
    <cellStyle name="Notas 27 2 2" xfId="2330"/>
    <cellStyle name="Notas 27 3" xfId="1366"/>
    <cellStyle name="Notas 27 3 2" xfId="3102"/>
    <cellStyle name="Notas 27 4" xfId="1452"/>
    <cellStyle name="Notas 27 4 2" xfId="3171"/>
    <cellStyle name="Notas 27 5" xfId="2036"/>
    <cellStyle name="Notas 28" xfId="488"/>
    <cellStyle name="Notas 28 2" xfId="1211"/>
    <cellStyle name="Notas 28 2 2" xfId="2373"/>
    <cellStyle name="Notas 28 3" xfId="1367"/>
    <cellStyle name="Notas 28 3 2" xfId="3103"/>
    <cellStyle name="Notas 28 4" xfId="1453"/>
    <cellStyle name="Notas 28 4 2" xfId="3172"/>
    <cellStyle name="Notas 28 5" xfId="2037"/>
    <cellStyle name="Notas 29" xfId="470"/>
    <cellStyle name="Notas 29 2" xfId="1212"/>
    <cellStyle name="Notas 29 2 2" xfId="2355"/>
    <cellStyle name="Notas 29 3" xfId="1368"/>
    <cellStyle name="Notas 29 3 2" xfId="3104"/>
    <cellStyle name="Notas 29 4" xfId="1454"/>
    <cellStyle name="Notas 29 4 2" xfId="3173"/>
    <cellStyle name="Notas 29 5" xfId="2038"/>
    <cellStyle name="Notas 3" xfId="120"/>
    <cellStyle name="Notas 3 10" xfId="1554"/>
    <cellStyle name="Notas 3 11" xfId="1608"/>
    <cellStyle name="Notas 3 11 2" xfId="2039"/>
    <cellStyle name="Notas 3 2" xfId="390"/>
    <cellStyle name="Notas 3 2 2" xfId="2040"/>
    <cellStyle name="Notas 3 2 2 2" xfId="2217"/>
    <cellStyle name="Notas 3 3" xfId="570"/>
    <cellStyle name="Notas 3 3 2" xfId="2086"/>
    <cellStyle name="Notas 3 3 2 2" xfId="2445"/>
    <cellStyle name="Notas 3 4" xfId="671"/>
    <cellStyle name="Notas 3 4 2" xfId="2521"/>
    <cellStyle name="Notas 3 5" xfId="768"/>
    <cellStyle name="Notas 3 5 2" xfId="2581"/>
    <cellStyle name="Notas 3 6" xfId="1064"/>
    <cellStyle name="Notas 3 6 2" xfId="2855"/>
    <cellStyle name="Notas 3 7" xfId="1213"/>
    <cellStyle name="Notas 3 7 2" xfId="2971"/>
    <cellStyle name="Notas 3 8" xfId="1369"/>
    <cellStyle name="Notas 3 8 2" xfId="3105"/>
    <cellStyle name="Notas 3 9" xfId="1455"/>
    <cellStyle name="Notas 3 9 2" xfId="3174"/>
    <cellStyle name="Notas 30" xfId="692"/>
    <cellStyle name="Notas 30 2" xfId="1214"/>
    <cellStyle name="Notas 30 2 2" xfId="2536"/>
    <cellStyle name="Notas 30 3" xfId="1370"/>
    <cellStyle name="Notas 30 3 2" xfId="3106"/>
    <cellStyle name="Notas 30 4" xfId="1456"/>
    <cellStyle name="Notas 30 4 2" xfId="3175"/>
    <cellStyle name="Notas 30 5" xfId="2041"/>
    <cellStyle name="Notas 31" xfId="592"/>
    <cellStyle name="Notas 31 2" xfId="1215"/>
    <cellStyle name="Notas 31 2 2" xfId="2461"/>
    <cellStyle name="Notas 31 3" xfId="1371"/>
    <cellStyle name="Notas 31 3 2" xfId="3107"/>
    <cellStyle name="Notas 31 4" xfId="1457"/>
    <cellStyle name="Notas 31 4 2" xfId="3176"/>
    <cellStyle name="Notas 31 5" xfId="2042"/>
    <cellStyle name="Notas 32" xfId="644"/>
    <cellStyle name="Notas 32 2" xfId="1216"/>
    <cellStyle name="Notas 32 2 2" xfId="2497"/>
    <cellStyle name="Notas 32 3" xfId="1372"/>
    <cellStyle name="Notas 32 3 2" xfId="3108"/>
    <cellStyle name="Notas 32 4" xfId="1458"/>
    <cellStyle name="Notas 32 4 2" xfId="3177"/>
    <cellStyle name="Notas 32 5" xfId="2043"/>
    <cellStyle name="Notas 33" xfId="584"/>
    <cellStyle name="Notas 33 2" xfId="1217"/>
    <cellStyle name="Notas 33 2 2" xfId="2454"/>
    <cellStyle name="Notas 33 3" xfId="1373"/>
    <cellStyle name="Notas 33 3 2" xfId="3109"/>
    <cellStyle name="Notas 33 4" xfId="1459"/>
    <cellStyle name="Notas 33 4 2" xfId="3178"/>
    <cellStyle name="Notas 33 5" xfId="2044"/>
    <cellStyle name="Notas 34" xfId="679"/>
    <cellStyle name="Notas 34 2" xfId="1218"/>
    <cellStyle name="Notas 34 2 2" xfId="2528"/>
    <cellStyle name="Notas 34 3" xfId="1374"/>
    <cellStyle name="Notas 34 3 2" xfId="3110"/>
    <cellStyle name="Notas 34 4" xfId="1460"/>
    <cellStyle name="Notas 34 4 2" xfId="3179"/>
    <cellStyle name="Notas 34 5" xfId="2045"/>
    <cellStyle name="Notas 35" xfId="836"/>
    <cellStyle name="Notas 35 2" xfId="2637"/>
    <cellStyle name="Notas 36" xfId="843"/>
    <cellStyle name="Notas 36 2" xfId="2644"/>
    <cellStyle name="Notas 37" xfId="862"/>
    <cellStyle name="Notas 37 2" xfId="2663"/>
    <cellStyle name="Notas 38" xfId="876"/>
    <cellStyle name="Notas 38 2" xfId="2677"/>
    <cellStyle name="Notas 39" xfId="890"/>
    <cellStyle name="Notas 39 2" xfId="2691"/>
    <cellStyle name="Notas 4" xfId="121"/>
    <cellStyle name="Notas 4 10" xfId="2046"/>
    <cellStyle name="Notas 4 2" xfId="571"/>
    <cellStyle name="Notas 4 2 2" xfId="1706"/>
    <cellStyle name="Notas 4 2 2 2" xfId="2446"/>
    <cellStyle name="Notas 4 2 3" xfId="2134"/>
    <cellStyle name="Notas 4 3" xfId="672"/>
    <cellStyle name="Notas 4 3 2" xfId="1736"/>
    <cellStyle name="Notas 4 3 2 2" xfId="2522"/>
    <cellStyle name="Notas 4 3 3" xfId="2170"/>
    <cellStyle name="Notas 4 4" xfId="769"/>
    <cellStyle name="Notas 4 4 2" xfId="2218"/>
    <cellStyle name="Notas 4 5" xfId="1065"/>
    <cellStyle name="Notas 4 5 2" xfId="2856"/>
    <cellStyle name="Notas 4 6" xfId="1219"/>
    <cellStyle name="Notas 4 6 2" xfId="2972"/>
    <cellStyle name="Notas 4 7" xfId="1375"/>
    <cellStyle name="Notas 4 7 2" xfId="3111"/>
    <cellStyle name="Notas 4 8" xfId="1461"/>
    <cellStyle name="Notas 4 8 2" xfId="3180"/>
    <cellStyle name="Notas 4 9" xfId="1823"/>
    <cellStyle name="Notas 4 9 2" xfId="3237"/>
    <cellStyle name="Notas 40" xfId="902"/>
    <cellStyle name="Notas 40 2" xfId="2703"/>
    <cellStyle name="Notas 41" xfId="914"/>
    <cellStyle name="Notas 41 2" xfId="2715"/>
    <cellStyle name="Notas 42" xfId="926"/>
    <cellStyle name="Notas 42 2" xfId="2727"/>
    <cellStyle name="Notas 43" xfId="938"/>
    <cellStyle name="Notas 43 2" xfId="2739"/>
    <cellStyle name="Notas 44" xfId="979"/>
    <cellStyle name="Notas 44 2" xfId="2778"/>
    <cellStyle name="Notas 5" xfId="122"/>
    <cellStyle name="Notas 5 10" xfId="2047"/>
    <cellStyle name="Notas 5 2" xfId="572"/>
    <cellStyle name="Notas 5 2 2" xfId="1707"/>
    <cellStyle name="Notas 5 2 2 2" xfId="2447"/>
    <cellStyle name="Notas 5 2 3" xfId="2135"/>
    <cellStyle name="Notas 5 3" xfId="673"/>
    <cellStyle name="Notas 5 3 2" xfId="1737"/>
    <cellStyle name="Notas 5 3 2 2" xfId="2523"/>
    <cellStyle name="Notas 5 3 3" xfId="2171"/>
    <cellStyle name="Notas 5 4" xfId="770"/>
    <cellStyle name="Notas 5 4 2" xfId="2219"/>
    <cellStyle name="Notas 5 5" xfId="1066"/>
    <cellStyle name="Notas 5 5 2" xfId="2857"/>
    <cellStyle name="Notas 5 6" xfId="1220"/>
    <cellStyle name="Notas 5 6 2" xfId="2973"/>
    <cellStyle name="Notas 5 7" xfId="1376"/>
    <cellStyle name="Notas 5 7 2" xfId="3112"/>
    <cellStyle name="Notas 5 8" xfId="1462"/>
    <cellStyle name="Notas 5 8 2" xfId="3181"/>
    <cellStyle name="Notas 5 9" xfId="1842"/>
    <cellStyle name="Notas 5 9 2" xfId="3256"/>
    <cellStyle name="Notas 6" xfId="123"/>
    <cellStyle name="Notas 6 10" xfId="2048"/>
    <cellStyle name="Notas 6 2" xfId="573"/>
    <cellStyle name="Notas 6 2 2" xfId="1708"/>
    <cellStyle name="Notas 6 2 2 2" xfId="2448"/>
    <cellStyle name="Notas 6 2 3" xfId="2136"/>
    <cellStyle name="Notas 6 3" xfId="674"/>
    <cellStyle name="Notas 6 3 2" xfId="1738"/>
    <cellStyle name="Notas 6 3 2 2" xfId="2524"/>
    <cellStyle name="Notas 6 3 3" xfId="2172"/>
    <cellStyle name="Notas 6 4" xfId="771"/>
    <cellStyle name="Notas 6 4 2" xfId="2220"/>
    <cellStyle name="Notas 6 5" xfId="1067"/>
    <cellStyle name="Notas 6 5 2" xfId="2858"/>
    <cellStyle name="Notas 6 6" xfId="1221"/>
    <cellStyle name="Notas 6 6 2" xfId="2974"/>
    <cellStyle name="Notas 6 7" xfId="1377"/>
    <cellStyle name="Notas 6 7 2" xfId="3113"/>
    <cellStyle name="Notas 6 8" xfId="1463"/>
    <cellStyle name="Notas 6 8 2" xfId="3182"/>
    <cellStyle name="Notas 6 9" xfId="1846"/>
    <cellStyle name="Notas 6 9 2" xfId="3261"/>
    <cellStyle name="Notas 7" xfId="124"/>
    <cellStyle name="Notas 7 10" xfId="2049"/>
    <cellStyle name="Notas 7 2" xfId="574"/>
    <cellStyle name="Notas 7 2 2" xfId="1709"/>
    <cellStyle name="Notas 7 2 2 2" xfId="2449"/>
    <cellStyle name="Notas 7 2 3" xfId="2137"/>
    <cellStyle name="Notas 7 3" xfId="675"/>
    <cellStyle name="Notas 7 3 2" xfId="1739"/>
    <cellStyle name="Notas 7 3 2 2" xfId="2525"/>
    <cellStyle name="Notas 7 3 3" xfId="2173"/>
    <cellStyle name="Notas 7 4" xfId="772"/>
    <cellStyle name="Notas 7 4 2" xfId="2221"/>
    <cellStyle name="Notas 7 5" xfId="1068"/>
    <cellStyle name="Notas 7 5 2" xfId="2859"/>
    <cellStyle name="Notas 7 6" xfId="1222"/>
    <cellStyle name="Notas 7 6 2" xfId="2975"/>
    <cellStyle name="Notas 7 7" xfId="1378"/>
    <cellStyle name="Notas 7 7 2" xfId="3114"/>
    <cellStyle name="Notas 7 8" xfId="1464"/>
    <cellStyle name="Notas 7 8 2" xfId="3183"/>
    <cellStyle name="Notas 7 9" xfId="1854"/>
    <cellStyle name="Notas 7 9 2" xfId="3269"/>
    <cellStyle name="Notas 8" xfId="125"/>
    <cellStyle name="Notas 8 10" xfId="2050"/>
    <cellStyle name="Notas 8 2" xfId="575"/>
    <cellStyle name="Notas 8 2 2" xfId="1710"/>
    <cellStyle name="Notas 8 2 2 2" xfId="2450"/>
    <cellStyle name="Notas 8 2 3" xfId="2138"/>
    <cellStyle name="Notas 8 3" xfId="676"/>
    <cellStyle name="Notas 8 3 2" xfId="1740"/>
    <cellStyle name="Notas 8 3 2 2" xfId="2526"/>
    <cellStyle name="Notas 8 3 3" xfId="2174"/>
    <cellStyle name="Notas 8 4" xfId="773"/>
    <cellStyle name="Notas 8 4 2" xfId="2222"/>
    <cellStyle name="Notas 8 5" xfId="1069"/>
    <cellStyle name="Notas 8 5 2" xfId="2860"/>
    <cellStyle name="Notas 8 6" xfId="1223"/>
    <cellStyle name="Notas 8 6 2" xfId="2976"/>
    <cellStyle name="Notas 8 7" xfId="1379"/>
    <cellStyle name="Notas 8 7 2" xfId="3115"/>
    <cellStyle name="Notas 8 8" xfId="1465"/>
    <cellStyle name="Notas 8 8 2" xfId="3184"/>
    <cellStyle name="Notas 8 9" xfId="1855"/>
    <cellStyle name="Notas 8 9 2" xfId="3270"/>
    <cellStyle name="Notas 9" xfId="126"/>
    <cellStyle name="Notas 9 10" xfId="2051"/>
    <cellStyle name="Notas 9 2" xfId="576"/>
    <cellStyle name="Notas 9 2 2" xfId="1711"/>
    <cellStyle name="Notas 9 2 2 2" xfId="2451"/>
    <cellStyle name="Notas 9 2 3" xfId="2139"/>
    <cellStyle name="Notas 9 3" xfId="677"/>
    <cellStyle name="Notas 9 3 2" xfId="1741"/>
    <cellStyle name="Notas 9 3 2 2" xfId="2527"/>
    <cellStyle name="Notas 9 3 3" xfId="2175"/>
    <cellStyle name="Notas 9 4" xfId="774"/>
    <cellStyle name="Notas 9 4 2" xfId="2223"/>
    <cellStyle name="Notas 9 5" xfId="1070"/>
    <cellStyle name="Notas 9 5 2" xfId="2861"/>
    <cellStyle name="Notas 9 6" xfId="1224"/>
    <cellStyle name="Notas 9 6 2" xfId="2977"/>
    <cellStyle name="Notas 9 7" xfId="1380"/>
    <cellStyle name="Notas 9 7 2" xfId="3116"/>
    <cellStyle name="Notas 9 8" xfId="1466"/>
    <cellStyle name="Notas 9 8 2" xfId="3185"/>
    <cellStyle name="Notas 9 9" xfId="1856"/>
    <cellStyle name="Notas 9 9 2" xfId="3271"/>
    <cellStyle name="Percent" xfId="137"/>
    <cellStyle name="Porcentual 2" xfId="350"/>
    <cellStyle name="Porcentual 3" xfId="351"/>
    <cellStyle name="Porcentual 3 2" xfId="2259"/>
    <cellStyle name="Salida" xfId="14" builtinId="21" customBuiltin="1"/>
    <cellStyle name="Salida 2" xfId="1555"/>
    <cellStyle name="Texto de advertencia" xfId="18" builtinId="11" customBuiltin="1"/>
    <cellStyle name="Texto de advertencia 2" xfId="1556"/>
    <cellStyle name="Texto explicativo" xfId="20" builtinId="53" customBuiltin="1"/>
    <cellStyle name="Texto explicativo 2" xfId="1557"/>
    <cellStyle name="Título" xfId="5" builtinId="15" customBuiltin="1"/>
    <cellStyle name="Título 1 2" xfId="1558"/>
    <cellStyle name="Título 2" xfId="7" builtinId="17" customBuiltin="1"/>
    <cellStyle name="Título 2 2" xfId="1559"/>
    <cellStyle name="Título 3" xfId="8" builtinId="18" customBuiltin="1"/>
    <cellStyle name="Título 3 2" xfId="1560"/>
    <cellStyle name="Total" xfId="21" builtinId="25" customBuiltin="1"/>
    <cellStyle name="Total 2" xfId="15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B1:P62"/>
  <sheetViews>
    <sheetView showGridLines="0" zoomScale="55" zoomScaleNormal="55" zoomScalePageLayoutView="60" workbookViewId="0">
      <selection sqref="A1:L54"/>
    </sheetView>
  </sheetViews>
  <sheetFormatPr baseColWidth="10" defaultRowHeight="14.25" x14ac:dyDescent="0.2"/>
  <cols>
    <col min="1" max="1" width="6.28515625" style="284" customWidth="1"/>
    <col min="2" max="2" width="49.42578125" style="284" customWidth="1"/>
    <col min="3" max="3" width="26" style="285" customWidth="1"/>
    <col min="4" max="4" width="23.42578125" style="284" customWidth="1"/>
    <col min="5" max="5" width="25.5703125" style="284" customWidth="1"/>
    <col min="6" max="11" width="23.42578125" style="284" customWidth="1"/>
    <col min="12" max="12" width="24.5703125" style="284" customWidth="1"/>
    <col min="13" max="13" width="20.85546875" style="317" customWidth="1"/>
    <col min="14" max="14" width="19" style="289" customWidth="1"/>
    <col min="15" max="15" width="13.7109375" style="328" customWidth="1"/>
    <col min="16" max="16" width="18.5703125" style="284" customWidth="1"/>
    <col min="17" max="16384" width="11.42578125" style="284"/>
  </cols>
  <sheetData>
    <row r="1" spans="2:16" x14ac:dyDescent="0.2">
      <c r="N1" s="290"/>
      <c r="P1" s="287"/>
    </row>
    <row r="2" spans="2:16" ht="15" x14ac:dyDescent="0.25">
      <c r="B2" s="423" t="s">
        <v>0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  <c r="N2" s="290"/>
      <c r="P2" s="287"/>
    </row>
    <row r="3" spans="2:16" ht="15" x14ac:dyDescent="0.25">
      <c r="B3" s="423" t="s">
        <v>6842</v>
      </c>
      <c r="C3" s="423"/>
      <c r="D3" s="423"/>
      <c r="E3" s="423"/>
      <c r="F3" s="423"/>
      <c r="G3" s="423"/>
      <c r="H3" s="423"/>
      <c r="I3" s="423"/>
      <c r="J3" s="423"/>
      <c r="K3" s="423"/>
      <c r="L3" s="423"/>
    </row>
    <row r="4" spans="2:16" ht="15" x14ac:dyDescent="0.25">
      <c r="B4" s="288"/>
      <c r="C4" s="283"/>
      <c r="D4" s="33"/>
      <c r="E4" s="33"/>
      <c r="F4" s="33"/>
      <c r="G4" s="408"/>
      <c r="H4" s="413"/>
      <c r="I4" s="414"/>
      <c r="J4" s="416"/>
      <c r="K4" s="419"/>
      <c r="L4" s="288"/>
    </row>
    <row r="5" spans="2:16" s="289" customFormat="1" ht="20.25" customHeight="1" x14ac:dyDescent="0.2">
      <c r="B5" s="339" t="s">
        <v>1</v>
      </c>
      <c r="C5" s="340" t="s">
        <v>2</v>
      </c>
      <c r="D5" s="340" t="s">
        <v>6845</v>
      </c>
      <c r="E5" s="340" t="s">
        <v>6878</v>
      </c>
      <c r="F5" s="340" t="s">
        <v>6891</v>
      </c>
      <c r="G5" s="340" t="s">
        <v>6907</v>
      </c>
      <c r="H5" s="340" t="s">
        <v>6921</v>
      </c>
      <c r="I5" s="340" t="s">
        <v>6922</v>
      </c>
      <c r="J5" s="340" t="s">
        <v>3</v>
      </c>
      <c r="K5" s="340" t="s">
        <v>6928</v>
      </c>
      <c r="L5" s="341" t="s">
        <v>4</v>
      </c>
      <c r="M5" s="342" t="s">
        <v>156</v>
      </c>
      <c r="N5" s="343" t="s">
        <v>6893</v>
      </c>
      <c r="O5" s="373" t="s">
        <v>6894</v>
      </c>
      <c r="P5" s="373" t="s">
        <v>6895</v>
      </c>
    </row>
    <row r="6" spans="2:16" ht="15" x14ac:dyDescent="0.25">
      <c r="B6" s="34"/>
      <c r="C6" s="291"/>
      <c r="D6" s="288"/>
      <c r="E6" s="288"/>
      <c r="F6" s="288"/>
      <c r="G6" s="288"/>
      <c r="H6" s="288"/>
      <c r="I6" s="288"/>
      <c r="J6" s="288"/>
      <c r="K6" s="288"/>
      <c r="L6" s="325"/>
      <c r="M6" s="318"/>
    </row>
    <row r="7" spans="2:16" s="292" customFormat="1" x14ac:dyDescent="0.2">
      <c r="B7" s="35" t="s">
        <v>5</v>
      </c>
      <c r="C7" s="347">
        <v>10954.66</v>
      </c>
      <c r="D7" s="301">
        <v>9820.7800000000007</v>
      </c>
      <c r="E7" s="301">
        <v>8822.4699999999993</v>
      </c>
      <c r="F7" s="301">
        <v>10772.909999999996</v>
      </c>
      <c r="G7" s="301">
        <v>10875.309999999998</v>
      </c>
      <c r="H7" s="301">
        <v>11276.620000000003</v>
      </c>
      <c r="I7" s="301">
        <v>5070.6499999999942</v>
      </c>
      <c r="J7" s="301">
        <v>10268.529999999999</v>
      </c>
      <c r="K7" s="301">
        <v>13877.87000000001</v>
      </c>
      <c r="L7" s="326">
        <f>SUM(C7:K7)</f>
        <v>91739.8</v>
      </c>
      <c r="M7" s="348">
        <f>+P7</f>
        <v>91739.8</v>
      </c>
      <c r="N7" s="369">
        <f>M7-L7</f>
        <v>0</v>
      </c>
      <c r="O7" s="330">
        <v>5101</v>
      </c>
      <c r="P7" s="331">
        <f>+BALANCE!D1433</f>
        <v>91739.8</v>
      </c>
    </row>
    <row r="8" spans="2:16" s="292" customFormat="1" x14ac:dyDescent="0.2">
      <c r="B8" s="35" t="s">
        <v>6</v>
      </c>
      <c r="C8" s="347">
        <v>32668.05</v>
      </c>
      <c r="D8" s="301">
        <v>31910.98</v>
      </c>
      <c r="E8" s="301">
        <v>34030.230000000003</v>
      </c>
      <c r="F8" s="301">
        <v>30605.949999999997</v>
      </c>
      <c r="G8" s="301">
        <v>33290.589999999982</v>
      </c>
      <c r="H8" s="301">
        <v>30087.370000000024</v>
      </c>
      <c r="I8" s="301">
        <v>29436.78</v>
      </c>
      <c r="J8" s="301">
        <v>28983.179999999993</v>
      </c>
      <c r="K8" s="301">
        <v>27813.929999999993</v>
      </c>
      <c r="L8" s="326">
        <f t="shared" ref="L8:L20" si="0">SUM(C8:K8)</f>
        <v>278827.06</v>
      </c>
      <c r="M8" s="348">
        <f>+P8</f>
        <v>278827.06</v>
      </c>
      <c r="N8" s="369">
        <f>M8-L8</f>
        <v>0</v>
      </c>
      <c r="O8" s="330">
        <v>5103</v>
      </c>
      <c r="P8" s="331">
        <f>+BALANCE!D1439</f>
        <v>278827.06</v>
      </c>
    </row>
    <row r="9" spans="2:16" s="292" customFormat="1" x14ac:dyDescent="0.2">
      <c r="B9" s="35" t="s">
        <v>7</v>
      </c>
      <c r="C9" s="349">
        <v>980151.89</v>
      </c>
      <c r="D9" s="350">
        <v>1021588</v>
      </c>
      <c r="E9" s="350">
        <v>1104762.1200000001</v>
      </c>
      <c r="F9" s="350">
        <v>1344043.9199999995</v>
      </c>
      <c r="G9" s="350">
        <v>1191728.79</v>
      </c>
      <c r="H9" s="350">
        <v>979108.71</v>
      </c>
      <c r="I9" s="350">
        <v>1120832.9900000002</v>
      </c>
      <c r="J9" s="350">
        <v>1110832.4700000007</v>
      </c>
      <c r="K9" s="350">
        <v>1312177.1300000008</v>
      </c>
      <c r="L9" s="326">
        <f t="shared" si="0"/>
        <v>10165226.020000001</v>
      </c>
      <c r="M9" s="351">
        <f t="shared" ref="M9:M13" si="1">+P9</f>
        <v>10165226.020000001</v>
      </c>
      <c r="N9" s="369">
        <f>M9-L9</f>
        <v>0</v>
      </c>
      <c r="O9" s="330" t="s">
        <v>210</v>
      </c>
      <c r="P9" s="331">
        <f>+BALANCE!D1448-BALANCE!D1458</f>
        <v>10165226.020000001</v>
      </c>
    </row>
    <row r="10" spans="2:16" s="292" customFormat="1" x14ac:dyDescent="0.2">
      <c r="B10" s="35" t="s">
        <v>8</v>
      </c>
      <c r="C10" s="347">
        <v>13674.71</v>
      </c>
      <c r="D10" s="301">
        <v>12190.15</v>
      </c>
      <c r="E10" s="301">
        <v>15138.02</v>
      </c>
      <c r="F10" s="301">
        <v>18849.959999999992</v>
      </c>
      <c r="G10" s="301">
        <v>18710.320000000007</v>
      </c>
      <c r="H10" s="301">
        <v>15395.789999999994</v>
      </c>
      <c r="I10" s="301">
        <v>12246.460000000006</v>
      </c>
      <c r="J10" s="301">
        <v>15928.11</v>
      </c>
      <c r="K10" s="301">
        <v>19408.520000000004</v>
      </c>
      <c r="L10" s="326">
        <f t="shared" si="0"/>
        <v>141542.04</v>
      </c>
      <c r="M10" s="348">
        <f>+P10</f>
        <v>141542.04</v>
      </c>
      <c r="N10" s="369">
        <f>M10-L10</f>
        <v>0</v>
      </c>
      <c r="O10" s="330">
        <v>510450</v>
      </c>
      <c r="P10" s="331">
        <f>+BALANCE!D1458</f>
        <v>141542.04</v>
      </c>
    </row>
    <row r="11" spans="2:16" s="292" customFormat="1" x14ac:dyDescent="0.2">
      <c r="B11" s="276" t="s">
        <v>2658</v>
      </c>
      <c r="C11" s="347">
        <v>125.77</v>
      </c>
      <c r="D11" s="301">
        <v>25.2</v>
      </c>
      <c r="E11" s="301">
        <v>64.510000000000005</v>
      </c>
      <c r="F11" s="301">
        <v>336.98</v>
      </c>
      <c r="G11" s="301">
        <v>287.79999999999995</v>
      </c>
      <c r="H11" s="301">
        <v>85.100000000000023</v>
      </c>
      <c r="I11" s="301">
        <v>37.460000000000036</v>
      </c>
      <c r="J11" s="301">
        <v>98.330000000000041</v>
      </c>
      <c r="K11" s="301">
        <v>91.399999999999864</v>
      </c>
      <c r="L11" s="326">
        <f t="shared" si="0"/>
        <v>1152.55</v>
      </c>
      <c r="M11" s="348">
        <f>+P11</f>
        <v>1152.55</v>
      </c>
      <c r="N11" s="369">
        <f>+M11-L11</f>
        <v>0</v>
      </c>
      <c r="O11" s="330">
        <v>5190</v>
      </c>
      <c r="P11" s="331">
        <f>+BALANCE!D1460</f>
        <v>1152.55</v>
      </c>
    </row>
    <row r="12" spans="2:16" s="292" customFormat="1" x14ac:dyDescent="0.2">
      <c r="B12" s="35" t="s">
        <v>9</v>
      </c>
      <c r="C12" s="349">
        <v>2510.65</v>
      </c>
      <c r="D12" s="350">
        <v>2205.12</v>
      </c>
      <c r="E12" s="350">
        <v>2838.9</v>
      </c>
      <c r="F12" s="350">
        <v>2891.74</v>
      </c>
      <c r="G12" s="350">
        <v>2879.1100000000006</v>
      </c>
      <c r="H12" s="350">
        <v>3160.8999999999978</v>
      </c>
      <c r="I12" s="350">
        <v>2306.8200000000033</v>
      </c>
      <c r="J12" s="350">
        <v>2552.6099999999969</v>
      </c>
      <c r="K12" s="350">
        <v>3194.8000000000029</v>
      </c>
      <c r="L12" s="326">
        <f t="shared" si="0"/>
        <v>24540.65</v>
      </c>
      <c r="M12" s="348">
        <f t="shared" si="1"/>
        <v>24540.65</v>
      </c>
      <c r="N12" s="369">
        <f t="shared" ref="N12:N20" si="2">M12-L12</f>
        <v>0</v>
      </c>
      <c r="O12" s="330">
        <v>52</v>
      </c>
      <c r="P12" s="331">
        <f>+BALANCE!D1463</f>
        <v>24540.65</v>
      </c>
    </row>
    <row r="13" spans="2:16" s="292" customFormat="1" x14ac:dyDescent="0.2">
      <c r="B13" s="35" t="s">
        <v>10</v>
      </c>
      <c r="C13" s="347">
        <v>20803.060000000001</v>
      </c>
      <c r="D13" s="301">
        <v>21299.279999999999</v>
      </c>
      <c r="E13" s="301">
        <v>20386.84</v>
      </c>
      <c r="F13" s="301">
        <v>22512.270000000004</v>
      </c>
      <c r="G13" s="301">
        <v>22243.87000000001</v>
      </c>
      <c r="H13" s="301">
        <v>21548.659999999989</v>
      </c>
      <c r="I13" s="301">
        <v>23777.37000000001</v>
      </c>
      <c r="J13" s="301">
        <v>22618.309999999998</v>
      </c>
      <c r="K13" s="301">
        <v>21198.380000000005</v>
      </c>
      <c r="L13" s="326">
        <f t="shared" si="0"/>
        <v>196388.04</v>
      </c>
      <c r="M13" s="348">
        <f t="shared" si="1"/>
        <v>196388.04</v>
      </c>
      <c r="N13" s="369">
        <f t="shared" si="2"/>
        <v>0</v>
      </c>
      <c r="O13" s="330">
        <v>53</v>
      </c>
      <c r="P13" s="331">
        <f>+BALANCE!D1469</f>
        <v>196388.04</v>
      </c>
    </row>
    <row r="14" spans="2:16" s="292" customFormat="1" x14ac:dyDescent="0.2">
      <c r="B14" s="35" t="s">
        <v>11</v>
      </c>
      <c r="C14" s="349">
        <v>0</v>
      </c>
      <c r="D14" s="350">
        <v>0</v>
      </c>
      <c r="E14" s="350">
        <v>0</v>
      </c>
      <c r="F14" s="350">
        <v>0</v>
      </c>
      <c r="G14" s="350">
        <v>0</v>
      </c>
      <c r="H14" s="350">
        <v>0</v>
      </c>
      <c r="I14" s="350">
        <v>0</v>
      </c>
      <c r="J14" s="350">
        <v>0</v>
      </c>
      <c r="K14" s="350">
        <v>0</v>
      </c>
      <c r="L14" s="326">
        <f t="shared" si="0"/>
        <v>0</v>
      </c>
      <c r="M14" s="352">
        <v>0</v>
      </c>
      <c r="N14" s="369">
        <f t="shared" si="2"/>
        <v>0</v>
      </c>
      <c r="O14" s="332"/>
      <c r="P14" s="331">
        <f>M14</f>
        <v>0</v>
      </c>
    </row>
    <row r="15" spans="2:16" s="292" customFormat="1" x14ac:dyDescent="0.2">
      <c r="B15" s="35" t="s">
        <v>12</v>
      </c>
      <c r="C15" s="349">
        <v>0</v>
      </c>
      <c r="D15" s="350">
        <v>0</v>
      </c>
      <c r="E15" s="350">
        <v>0</v>
      </c>
      <c r="F15" s="350">
        <v>0</v>
      </c>
      <c r="G15" s="350">
        <v>0</v>
      </c>
      <c r="H15" s="350">
        <v>0</v>
      </c>
      <c r="I15" s="350">
        <v>0</v>
      </c>
      <c r="J15" s="350">
        <v>0</v>
      </c>
      <c r="K15" s="350">
        <v>0</v>
      </c>
      <c r="L15" s="326">
        <f t="shared" si="0"/>
        <v>0</v>
      </c>
      <c r="M15" s="352">
        <v>0</v>
      </c>
      <c r="N15" s="369">
        <f t="shared" si="2"/>
        <v>0</v>
      </c>
      <c r="O15" s="332"/>
      <c r="P15" s="331">
        <v>0</v>
      </c>
    </row>
    <row r="16" spans="2:16" s="292" customFormat="1" x14ac:dyDescent="0.2">
      <c r="B16" s="35" t="s">
        <v>13</v>
      </c>
      <c r="C16" s="347">
        <v>23197.439999999999</v>
      </c>
      <c r="D16" s="301">
        <v>21184.63</v>
      </c>
      <c r="E16" s="301">
        <v>21672.19</v>
      </c>
      <c r="F16" s="301">
        <v>37470.840000000011</v>
      </c>
      <c r="G16" s="301">
        <v>30176.209999999992</v>
      </c>
      <c r="H16" s="301">
        <v>234412.07</v>
      </c>
      <c r="I16" s="301">
        <v>39854.669999999984</v>
      </c>
      <c r="J16" s="301">
        <v>38255.650000000023</v>
      </c>
      <c r="K16" s="301">
        <v>35464.760000000009</v>
      </c>
      <c r="L16" s="326">
        <f t="shared" si="0"/>
        <v>481688.46</v>
      </c>
      <c r="M16" s="348">
        <f>+P16</f>
        <v>481688.46</v>
      </c>
      <c r="N16" s="369">
        <f t="shared" si="2"/>
        <v>0</v>
      </c>
      <c r="O16" s="330">
        <v>54</v>
      </c>
      <c r="P16" s="331">
        <f>+BALANCE!D1480</f>
        <v>481688.46</v>
      </c>
    </row>
    <row r="17" spans="2:16" s="292" customFormat="1" x14ac:dyDescent="0.2">
      <c r="B17" s="35" t="s">
        <v>14</v>
      </c>
      <c r="C17" s="347">
        <v>0</v>
      </c>
      <c r="D17" s="301">
        <v>0</v>
      </c>
      <c r="E17" s="301">
        <v>0</v>
      </c>
      <c r="F17" s="301">
        <v>0</v>
      </c>
      <c r="G17" s="301">
        <v>13859.46</v>
      </c>
      <c r="H17" s="301">
        <v>0</v>
      </c>
      <c r="I17" s="301">
        <v>0</v>
      </c>
      <c r="J17" s="301">
        <v>0</v>
      </c>
      <c r="K17" s="301">
        <v>0</v>
      </c>
      <c r="L17" s="326">
        <f t="shared" si="0"/>
        <v>13859.46</v>
      </c>
      <c r="M17" s="352">
        <f>+P17</f>
        <v>13859.46</v>
      </c>
      <c r="N17" s="369">
        <f t="shared" si="2"/>
        <v>0</v>
      </c>
      <c r="O17" s="332">
        <v>55</v>
      </c>
      <c r="P17" s="331">
        <f>+BALANCE!D1554</f>
        <v>13859.46</v>
      </c>
    </row>
    <row r="18" spans="2:16" s="292" customFormat="1" x14ac:dyDescent="0.2">
      <c r="B18" s="35" t="s">
        <v>15</v>
      </c>
      <c r="C18" s="349">
        <v>37875.49</v>
      </c>
      <c r="D18" s="350">
        <v>25874.33</v>
      </c>
      <c r="E18" s="350">
        <v>26291.97</v>
      </c>
      <c r="F18" s="350">
        <v>75084.540000000008</v>
      </c>
      <c r="G18" s="350">
        <v>87158.999999999942</v>
      </c>
      <c r="H18" s="350">
        <v>191153.7</v>
      </c>
      <c r="I18" s="350">
        <v>71295.510000000068</v>
      </c>
      <c r="J18" s="350">
        <v>27319.079999999958</v>
      </c>
      <c r="K18" s="350">
        <v>62746.970000000088</v>
      </c>
      <c r="L18" s="326">
        <f t="shared" si="0"/>
        <v>604800.59000000008</v>
      </c>
      <c r="M18" s="351">
        <f>+P18</f>
        <v>604800.59000000008</v>
      </c>
      <c r="N18" s="369">
        <f t="shared" si="2"/>
        <v>0</v>
      </c>
      <c r="O18" s="332" t="s">
        <v>226</v>
      </c>
      <c r="P18" s="331">
        <f>+BALANCE!D1560-BALANCE!D1577</f>
        <v>604800.59000000008</v>
      </c>
    </row>
    <row r="19" spans="2:16" s="292" customFormat="1" x14ac:dyDescent="0.2">
      <c r="B19" s="35" t="s">
        <v>16</v>
      </c>
      <c r="C19" s="349">
        <v>0</v>
      </c>
      <c r="D19" s="350">
        <v>0</v>
      </c>
      <c r="E19" s="350">
        <v>0</v>
      </c>
      <c r="F19" s="350">
        <v>0</v>
      </c>
      <c r="G19" s="350">
        <v>0</v>
      </c>
      <c r="H19" s="350">
        <v>0</v>
      </c>
      <c r="I19" s="350">
        <v>0</v>
      </c>
      <c r="J19" s="350">
        <v>0</v>
      </c>
      <c r="K19" s="350">
        <v>0</v>
      </c>
      <c r="L19" s="326">
        <f t="shared" si="0"/>
        <v>0</v>
      </c>
      <c r="M19" s="351">
        <v>0</v>
      </c>
      <c r="N19" s="369">
        <f t="shared" si="2"/>
        <v>0</v>
      </c>
      <c r="O19" s="332"/>
      <c r="P19" s="331">
        <f>M19</f>
        <v>0</v>
      </c>
    </row>
    <row r="20" spans="2:16" s="292" customFormat="1" x14ac:dyDescent="0.2">
      <c r="B20" s="35" t="s">
        <v>17</v>
      </c>
      <c r="C20" s="347">
        <v>67307.56</v>
      </c>
      <c r="D20" s="301">
        <v>1807.42</v>
      </c>
      <c r="E20" s="301">
        <v>219108.18</v>
      </c>
      <c r="F20" s="301">
        <v>47960.840000000026</v>
      </c>
      <c r="G20" s="301">
        <v>71424.280000000028</v>
      </c>
      <c r="H20" s="301">
        <v>1674.429999999993</v>
      </c>
      <c r="I20" s="301">
        <v>52907.929999999993</v>
      </c>
      <c r="J20" s="301">
        <v>1976.3699999999953</v>
      </c>
      <c r="K20" s="301">
        <v>3335.7700000000186</v>
      </c>
      <c r="L20" s="326">
        <f t="shared" si="0"/>
        <v>467502.78</v>
      </c>
      <c r="M20" s="348">
        <f>+P20</f>
        <v>467502.78</v>
      </c>
      <c r="N20" s="369">
        <f t="shared" si="2"/>
        <v>0</v>
      </c>
      <c r="O20" s="330">
        <v>5690</v>
      </c>
      <c r="P20" s="331">
        <f>+BALANCE!D1577</f>
        <v>467502.78</v>
      </c>
    </row>
    <row r="21" spans="2:16" s="292" customFormat="1" ht="20.25" customHeight="1" x14ac:dyDescent="0.25">
      <c r="B21" s="311" t="s">
        <v>18</v>
      </c>
      <c r="C21" s="353">
        <f t="shared" ref="C21:M21" si="3">SUM(C7:C20)</f>
        <v>1189269.28</v>
      </c>
      <c r="D21" s="354">
        <f t="shared" si="3"/>
        <v>1147905.8899999999</v>
      </c>
      <c r="E21" s="354">
        <f t="shared" si="3"/>
        <v>1453115.43</v>
      </c>
      <c r="F21" s="355">
        <f t="shared" si="3"/>
        <v>1590529.9499999997</v>
      </c>
      <c r="G21" s="362">
        <f t="shared" si="3"/>
        <v>1482634.7400000002</v>
      </c>
      <c r="H21" s="362">
        <v>1487903.3500000015</v>
      </c>
      <c r="I21" s="362">
        <v>1357766.6400000006</v>
      </c>
      <c r="J21" s="362">
        <v>1258832.6399999987</v>
      </c>
      <c r="K21" s="362">
        <v>1499309.5300000007</v>
      </c>
      <c r="L21" s="327">
        <f>SUM(L7:L20)</f>
        <v>12467267.450000001</v>
      </c>
      <c r="M21" s="315">
        <f t="shared" si="3"/>
        <v>12467267.450000001</v>
      </c>
      <c r="N21" s="369">
        <f>M21-L21</f>
        <v>0</v>
      </c>
      <c r="O21" s="332"/>
      <c r="P21" s="331">
        <f>M21</f>
        <v>12467267.450000001</v>
      </c>
    </row>
    <row r="22" spans="2:16" s="292" customFormat="1" ht="15" x14ac:dyDescent="0.25">
      <c r="B22" s="200"/>
      <c r="C22" s="356"/>
      <c r="D22" s="357"/>
      <c r="E22" s="357"/>
      <c r="F22" s="357"/>
      <c r="G22" s="357"/>
      <c r="H22" s="357"/>
      <c r="I22" s="357"/>
      <c r="J22" s="357"/>
      <c r="K22" s="357"/>
      <c r="L22" s="337"/>
      <c r="M22" s="331"/>
      <c r="N22" s="370"/>
      <c r="O22" s="333"/>
      <c r="P22" s="331"/>
    </row>
    <row r="23" spans="2:16" s="292" customFormat="1" ht="15" x14ac:dyDescent="0.25">
      <c r="B23" s="309" t="s">
        <v>19</v>
      </c>
      <c r="C23" s="358"/>
      <c r="D23" s="359"/>
      <c r="E23" s="359"/>
      <c r="F23" s="359"/>
      <c r="G23" s="359"/>
      <c r="H23" s="359"/>
      <c r="I23" s="359"/>
      <c r="J23" s="359"/>
      <c r="K23" s="359"/>
      <c r="L23" s="326"/>
      <c r="M23" s="331"/>
      <c r="N23" s="370"/>
      <c r="O23" s="332"/>
      <c r="P23" s="331"/>
    </row>
    <row r="24" spans="2:16" s="292" customFormat="1" x14ac:dyDescent="0.2">
      <c r="B24" s="295"/>
      <c r="C24" s="358"/>
      <c r="D24" s="359"/>
      <c r="E24" s="359"/>
      <c r="F24" s="359"/>
      <c r="G24" s="359"/>
      <c r="H24" s="359"/>
      <c r="I24" s="359"/>
      <c r="J24" s="359"/>
      <c r="K24" s="359"/>
      <c r="L24" s="326"/>
      <c r="M24" s="331"/>
      <c r="N24" s="369"/>
      <c r="O24" s="332"/>
      <c r="P24" s="331"/>
    </row>
    <row r="25" spans="2:16" s="292" customFormat="1" x14ac:dyDescent="0.2">
      <c r="B25" s="35" t="s">
        <v>20</v>
      </c>
      <c r="C25" s="347">
        <v>931498.3</v>
      </c>
      <c r="D25" s="301">
        <v>371528.4</v>
      </c>
      <c r="E25" s="301">
        <v>656878.74</v>
      </c>
      <c r="F25" s="301">
        <v>682764.47</v>
      </c>
      <c r="G25" s="301">
        <v>562110.94999999972</v>
      </c>
      <c r="H25" s="301">
        <v>968404.7200000002</v>
      </c>
      <c r="I25" s="301">
        <v>707782.46999999974</v>
      </c>
      <c r="J25" s="420">
        <v>692484.77000000048</v>
      </c>
      <c r="K25" s="420">
        <v>694984.01999999955</v>
      </c>
      <c r="L25" s="326">
        <f>SUM(C25:K25)</f>
        <v>6268436.8399999999</v>
      </c>
      <c r="M25" s="348">
        <f>+P25</f>
        <v>6268436.8399999999</v>
      </c>
      <c r="N25" s="369">
        <f t="shared" ref="N25:N41" si="4">M25-L25</f>
        <v>0</v>
      </c>
      <c r="O25" s="330">
        <v>4101</v>
      </c>
      <c r="P25" s="331">
        <f>+BALANCE!D1181</f>
        <v>6268436.8399999999</v>
      </c>
    </row>
    <row r="26" spans="2:16" s="292" customFormat="1" x14ac:dyDescent="0.2">
      <c r="B26" s="35" t="s">
        <v>21</v>
      </c>
      <c r="C26" s="347">
        <v>0</v>
      </c>
      <c r="D26" s="301">
        <v>832.05</v>
      </c>
      <c r="E26" s="301">
        <v>554.70000000000005</v>
      </c>
      <c r="F26" s="301">
        <v>250.51</v>
      </c>
      <c r="G26" s="301">
        <v>0</v>
      </c>
      <c r="H26" s="301">
        <v>0</v>
      </c>
      <c r="I26" s="301">
        <v>0</v>
      </c>
      <c r="J26" s="420">
        <v>0</v>
      </c>
      <c r="K26" s="420">
        <v>0</v>
      </c>
      <c r="L26" s="326">
        <f t="shared" ref="L26:L40" si="5">SUM(C26:K26)</f>
        <v>1637.26</v>
      </c>
      <c r="M26" s="348">
        <f>+P26</f>
        <v>1637.26</v>
      </c>
      <c r="N26" s="369">
        <f t="shared" si="4"/>
        <v>0</v>
      </c>
      <c r="O26" s="330">
        <v>4103</v>
      </c>
      <c r="P26" s="331">
        <f>+BALANCE!D1201</f>
        <v>1637.26</v>
      </c>
    </row>
    <row r="27" spans="2:16" s="292" customFormat="1" x14ac:dyDescent="0.2">
      <c r="B27" s="35" t="s">
        <v>22</v>
      </c>
      <c r="C27" s="347">
        <v>0</v>
      </c>
      <c r="D27" s="301">
        <v>690</v>
      </c>
      <c r="E27" s="301">
        <v>690</v>
      </c>
      <c r="F27" s="301">
        <v>690</v>
      </c>
      <c r="G27" s="301">
        <v>690</v>
      </c>
      <c r="H27" s="301">
        <v>1380</v>
      </c>
      <c r="I27" s="301">
        <v>690</v>
      </c>
      <c r="J27" s="420">
        <v>0</v>
      </c>
      <c r="K27" s="420">
        <v>690</v>
      </c>
      <c r="L27" s="326">
        <f t="shared" si="5"/>
        <v>5520</v>
      </c>
      <c r="M27" s="348">
        <f t="shared" ref="M27:M28" si="6">+P27</f>
        <v>5520</v>
      </c>
      <c r="N27" s="369">
        <f t="shared" si="4"/>
        <v>0</v>
      </c>
      <c r="O27" s="332">
        <v>42</v>
      </c>
      <c r="P27" s="331">
        <f>+BALANCE!D1216</f>
        <v>5520</v>
      </c>
    </row>
    <row r="28" spans="2:16" s="292" customFormat="1" x14ac:dyDescent="0.2">
      <c r="B28" s="35" t="s">
        <v>23</v>
      </c>
      <c r="C28" s="347">
        <v>0</v>
      </c>
      <c r="D28" s="301">
        <v>2853.34</v>
      </c>
      <c r="E28" s="301">
        <v>2853.35</v>
      </c>
      <c r="F28" s="301">
        <v>2758.83</v>
      </c>
      <c r="G28" s="301">
        <v>2581.3599999999988</v>
      </c>
      <c r="H28" s="301">
        <v>2610.6600000000017</v>
      </c>
      <c r="I28" s="301">
        <v>2387.2599999999984</v>
      </c>
      <c r="J28" s="420">
        <v>2493.7900000000009</v>
      </c>
      <c r="K28" s="420">
        <v>2489.8499999999985</v>
      </c>
      <c r="L28" s="326">
        <f t="shared" si="5"/>
        <v>21028.44</v>
      </c>
      <c r="M28" s="348">
        <f t="shared" si="6"/>
        <v>21028.44</v>
      </c>
      <c r="N28" s="369">
        <f t="shared" si="4"/>
        <v>0</v>
      </c>
      <c r="O28" s="332">
        <v>43</v>
      </c>
      <c r="P28" s="331">
        <f>+BALANCE!D1227</f>
        <v>21028.44</v>
      </c>
    </row>
    <row r="29" spans="2:16" s="292" customFormat="1" x14ac:dyDescent="0.2">
      <c r="B29" s="35" t="s">
        <v>24</v>
      </c>
      <c r="C29" s="347">
        <v>1</v>
      </c>
      <c r="D29" s="301">
        <v>139001.10999999999</v>
      </c>
      <c r="E29" s="301">
        <v>207327.97</v>
      </c>
      <c r="F29" s="301">
        <v>213899.74</v>
      </c>
      <c r="G29" s="301">
        <v>325082.06000000006</v>
      </c>
      <c r="H29" s="301">
        <v>5047.6899999999441</v>
      </c>
      <c r="I29" s="301">
        <v>12175.880000000005</v>
      </c>
      <c r="J29" s="420">
        <v>0</v>
      </c>
      <c r="K29" s="420">
        <v>186824.60000000009</v>
      </c>
      <c r="L29" s="326">
        <f t="shared" si="5"/>
        <v>1089360.05</v>
      </c>
      <c r="M29" s="348">
        <f>+P29</f>
        <v>1089360.05</v>
      </c>
      <c r="N29" s="369">
        <f t="shared" si="4"/>
        <v>0</v>
      </c>
      <c r="O29" s="330">
        <v>44</v>
      </c>
      <c r="P29" s="331">
        <f>+BALANCE!D1238</f>
        <v>1089360.05</v>
      </c>
    </row>
    <row r="30" spans="2:16" s="292" customFormat="1" x14ac:dyDescent="0.2">
      <c r="B30" s="35" t="s">
        <v>25</v>
      </c>
      <c r="C30" s="360">
        <v>70372.56</v>
      </c>
      <c r="D30" s="361">
        <v>210621.34</v>
      </c>
      <c r="E30" s="361">
        <v>212538.117</v>
      </c>
      <c r="F30" s="361">
        <v>203546.06300000008</v>
      </c>
      <c r="G30" s="361">
        <v>192324.5199999999</v>
      </c>
      <c r="H30" s="361">
        <v>196334.06999999995</v>
      </c>
      <c r="I30" s="361">
        <v>205388.60000000009</v>
      </c>
      <c r="J30" s="420">
        <v>200642.66999999993</v>
      </c>
      <c r="K30" s="420">
        <v>215923.87000000011</v>
      </c>
      <c r="L30" s="326">
        <f t="shared" si="5"/>
        <v>1707691.81</v>
      </c>
      <c r="M30" s="351">
        <f>+P30</f>
        <v>1707691.81</v>
      </c>
      <c r="N30" s="369">
        <f t="shared" si="4"/>
        <v>0</v>
      </c>
      <c r="O30" s="330" t="s">
        <v>221</v>
      </c>
      <c r="P30" s="331">
        <f>+BALANCE!D1261-BALANCE!D1280</f>
        <v>1707691.81</v>
      </c>
    </row>
    <row r="31" spans="2:16" s="292" customFormat="1" x14ac:dyDescent="0.2">
      <c r="B31" s="35" t="s">
        <v>26</v>
      </c>
      <c r="C31" s="347">
        <v>9698.39</v>
      </c>
      <c r="D31" s="301">
        <v>10813.5</v>
      </c>
      <c r="E31" s="301">
        <v>11648.29</v>
      </c>
      <c r="F31" s="301">
        <v>38465.499999999993</v>
      </c>
      <c r="G31" s="301">
        <v>18545.430000000008</v>
      </c>
      <c r="H31" s="301">
        <v>15040.380000000005</v>
      </c>
      <c r="I31" s="301">
        <v>13970.029999999999</v>
      </c>
      <c r="J31" s="420">
        <v>17147.490000000005</v>
      </c>
      <c r="K31" s="420">
        <v>16874.799999999988</v>
      </c>
      <c r="L31" s="326">
        <f t="shared" si="5"/>
        <v>152203.81</v>
      </c>
      <c r="M31" s="352">
        <f t="shared" ref="M31:M37" si="7">+P31</f>
        <v>152203.81</v>
      </c>
      <c r="N31" s="369">
        <f t="shared" si="4"/>
        <v>0</v>
      </c>
      <c r="O31" s="330">
        <v>450190</v>
      </c>
      <c r="P31" s="331">
        <f>+BALANCE!D1280</f>
        <v>152203.81</v>
      </c>
    </row>
    <row r="32" spans="2:16" s="292" customFormat="1" x14ac:dyDescent="0.2">
      <c r="B32" s="35" t="s">
        <v>27</v>
      </c>
      <c r="C32" s="347">
        <v>12035.41</v>
      </c>
      <c r="D32" s="301">
        <v>15397.25</v>
      </c>
      <c r="E32" s="301">
        <v>-26052.66</v>
      </c>
      <c r="F32" s="301">
        <v>54296.94</v>
      </c>
      <c r="G32" s="301">
        <v>16398.479999999996</v>
      </c>
      <c r="H32" s="301">
        <v>13549.580000000002</v>
      </c>
      <c r="I32" s="301">
        <v>13549.580000000002</v>
      </c>
      <c r="J32" s="420">
        <v>13549.580000000002</v>
      </c>
      <c r="K32" s="420">
        <v>13745.009999999995</v>
      </c>
      <c r="L32" s="326">
        <f t="shared" si="5"/>
        <v>126469.17</v>
      </c>
      <c r="M32" s="348">
        <f t="shared" si="7"/>
        <v>126469.17</v>
      </c>
      <c r="N32" s="369">
        <f t="shared" si="4"/>
        <v>0</v>
      </c>
      <c r="O32" s="330">
        <v>450205</v>
      </c>
      <c r="P32" s="331">
        <f>+BALANCE!D1300</f>
        <v>126469.17</v>
      </c>
    </row>
    <row r="33" spans="2:16" s="292" customFormat="1" x14ac:dyDescent="0.2">
      <c r="B33" s="35" t="s">
        <v>28</v>
      </c>
      <c r="C33" s="347">
        <v>7893.14</v>
      </c>
      <c r="D33" s="301">
        <v>17794.669999999998</v>
      </c>
      <c r="E33" s="301">
        <v>11877.43</v>
      </c>
      <c r="F33" s="301">
        <v>12751.07</v>
      </c>
      <c r="G33" s="301">
        <v>16590.650000000009</v>
      </c>
      <c r="H33" s="301">
        <v>16824.099999999991</v>
      </c>
      <c r="I33" s="301">
        <v>17017.490000000005</v>
      </c>
      <c r="J33" s="420">
        <v>18260.25</v>
      </c>
      <c r="K33" s="420">
        <v>14632.990000000005</v>
      </c>
      <c r="L33" s="326">
        <f t="shared" si="5"/>
        <v>133641.79</v>
      </c>
      <c r="M33" s="348">
        <f t="shared" si="7"/>
        <v>133641.79</v>
      </c>
      <c r="N33" s="369">
        <f t="shared" si="4"/>
        <v>0</v>
      </c>
      <c r="O33" s="330">
        <v>450210</v>
      </c>
      <c r="P33" s="331">
        <f>+BALANCE!D1310</f>
        <v>133641.79</v>
      </c>
    </row>
    <row r="34" spans="2:16" s="292" customFormat="1" x14ac:dyDescent="0.2">
      <c r="B34" s="35" t="s">
        <v>29</v>
      </c>
      <c r="C34" s="347">
        <v>80024.12</v>
      </c>
      <c r="D34" s="301">
        <v>118760.66</v>
      </c>
      <c r="E34" s="301">
        <v>123391.72</v>
      </c>
      <c r="F34" s="301">
        <v>107300.35999999999</v>
      </c>
      <c r="G34" s="301">
        <v>102343.71999999997</v>
      </c>
      <c r="H34" s="301">
        <v>95072.13</v>
      </c>
      <c r="I34" s="301">
        <v>91550.12</v>
      </c>
      <c r="J34" s="420">
        <v>114597.55000000005</v>
      </c>
      <c r="K34" s="420">
        <v>100891.94999999995</v>
      </c>
      <c r="L34" s="326">
        <f t="shared" si="5"/>
        <v>933932.33</v>
      </c>
      <c r="M34" s="348">
        <f t="shared" si="7"/>
        <v>933932.33</v>
      </c>
      <c r="N34" s="369">
        <f t="shared" si="4"/>
        <v>0</v>
      </c>
      <c r="O34" s="330">
        <v>4503</v>
      </c>
      <c r="P34" s="331">
        <f>+BALANCE!D1316</f>
        <v>933932.33</v>
      </c>
    </row>
    <row r="35" spans="2:16" s="292" customFormat="1" x14ac:dyDescent="0.2">
      <c r="B35" s="35" t="s">
        <v>30</v>
      </c>
      <c r="C35" s="347">
        <v>23020.33</v>
      </c>
      <c r="D35" s="301">
        <v>93588.82</v>
      </c>
      <c r="E35" s="301">
        <v>94793.43</v>
      </c>
      <c r="F35" s="301">
        <v>97581.510000000009</v>
      </c>
      <c r="G35" s="301">
        <v>94359.979999999981</v>
      </c>
      <c r="H35" s="301">
        <v>120114.81</v>
      </c>
      <c r="I35" s="301">
        <v>121807.25</v>
      </c>
      <c r="J35" s="420">
        <v>108913.37</v>
      </c>
      <c r="K35" s="420">
        <v>125681.55000000005</v>
      </c>
      <c r="L35" s="326">
        <f t="shared" si="5"/>
        <v>879861.05</v>
      </c>
      <c r="M35" s="348">
        <f t="shared" si="7"/>
        <v>879861.05</v>
      </c>
      <c r="N35" s="369">
        <f t="shared" si="4"/>
        <v>0</v>
      </c>
      <c r="O35" s="330">
        <v>4504</v>
      </c>
      <c r="P35" s="331">
        <f>+BALANCE!D1342</f>
        <v>879861.05</v>
      </c>
    </row>
    <row r="36" spans="2:16" s="292" customFormat="1" x14ac:dyDescent="0.2">
      <c r="B36" s="35" t="s">
        <v>31</v>
      </c>
      <c r="C36" s="347">
        <v>0</v>
      </c>
      <c r="D36" s="301">
        <v>128324.63</v>
      </c>
      <c r="E36" s="301">
        <v>26903.25</v>
      </c>
      <c r="F36" s="301">
        <v>127222.66999999998</v>
      </c>
      <c r="G36" s="301">
        <v>125236.01000000001</v>
      </c>
      <c r="H36" s="301">
        <v>126.5</v>
      </c>
      <c r="I36" s="301">
        <v>88997.500000000058</v>
      </c>
      <c r="J36" s="420">
        <v>26600.489999999991</v>
      </c>
      <c r="K36" s="420">
        <v>0</v>
      </c>
      <c r="L36" s="326">
        <f t="shared" si="5"/>
        <v>523411.05000000005</v>
      </c>
      <c r="M36" s="352">
        <f t="shared" si="7"/>
        <v>523411.05000000005</v>
      </c>
      <c r="N36" s="369">
        <f t="shared" si="4"/>
        <v>0</v>
      </c>
      <c r="O36" s="332" t="s">
        <v>209</v>
      </c>
      <c r="P36" s="331">
        <f>+BALANCE!D1360+BALANCE!D1378</f>
        <v>523411.05000000005</v>
      </c>
    </row>
    <row r="37" spans="2:16" s="292" customFormat="1" x14ac:dyDescent="0.2">
      <c r="B37" s="35" t="s">
        <v>32</v>
      </c>
      <c r="C37" s="347">
        <v>44342.28</v>
      </c>
      <c r="D37" s="301">
        <v>31320.68</v>
      </c>
      <c r="E37" s="301">
        <v>66518.38</v>
      </c>
      <c r="F37" s="301">
        <v>74803.76999999999</v>
      </c>
      <c r="G37" s="301">
        <v>53133.989999999991</v>
      </c>
      <c r="H37" s="301">
        <v>58347.410000000033</v>
      </c>
      <c r="I37" s="301">
        <v>40875.229999999981</v>
      </c>
      <c r="J37" s="420">
        <v>46652.540000000037</v>
      </c>
      <c r="K37" s="420">
        <v>74047.409999999974</v>
      </c>
      <c r="L37" s="326">
        <f t="shared" si="5"/>
        <v>490041.69</v>
      </c>
      <c r="M37" s="348">
        <f t="shared" si="7"/>
        <v>490041.69</v>
      </c>
      <c r="N37" s="369">
        <f>M37-L37</f>
        <v>0</v>
      </c>
      <c r="O37" s="330">
        <v>4507</v>
      </c>
      <c r="P37" s="331">
        <f>+BALANCE!D1387</f>
        <v>490041.69</v>
      </c>
    </row>
    <row r="38" spans="2:16" s="292" customFormat="1" x14ac:dyDescent="0.2">
      <c r="B38" s="35" t="s">
        <v>33</v>
      </c>
      <c r="C38" s="347">
        <v>0</v>
      </c>
      <c r="D38" s="301">
        <v>0</v>
      </c>
      <c r="E38" s="301">
        <v>0</v>
      </c>
      <c r="F38" s="301">
        <v>0</v>
      </c>
      <c r="G38" s="301">
        <v>0</v>
      </c>
      <c r="H38" s="301">
        <v>0</v>
      </c>
      <c r="I38" s="301">
        <v>0</v>
      </c>
      <c r="J38" s="347">
        <v>0</v>
      </c>
      <c r="K38" s="347">
        <v>0</v>
      </c>
      <c r="L38" s="326">
        <f t="shared" si="5"/>
        <v>0</v>
      </c>
      <c r="M38" s="352">
        <v>0</v>
      </c>
      <c r="N38" s="369">
        <f t="shared" si="4"/>
        <v>0</v>
      </c>
      <c r="O38" s="421">
        <v>46</v>
      </c>
      <c r="P38" s="331">
        <f>+BALANCE!D1414</f>
        <v>0</v>
      </c>
    </row>
    <row r="39" spans="2:16" s="292" customFormat="1" x14ac:dyDescent="0.2">
      <c r="B39" s="35" t="s">
        <v>34</v>
      </c>
      <c r="C39" s="347">
        <v>0</v>
      </c>
      <c r="D39" s="301">
        <v>0</v>
      </c>
      <c r="E39" s="301">
        <v>0</v>
      </c>
      <c r="F39" s="301">
        <v>0</v>
      </c>
      <c r="G39" s="301">
        <v>0</v>
      </c>
      <c r="H39" s="301">
        <v>0</v>
      </c>
      <c r="I39" s="301">
        <v>0</v>
      </c>
      <c r="J39" s="347">
        <v>16498.52</v>
      </c>
      <c r="K39" s="347">
        <v>0</v>
      </c>
      <c r="L39" s="326">
        <f t="shared" si="5"/>
        <v>16498.52</v>
      </c>
      <c r="M39" s="352">
        <f>+P39</f>
        <v>16498.52</v>
      </c>
      <c r="N39" s="369">
        <f>M39-L39</f>
        <v>0</v>
      </c>
      <c r="O39" s="330">
        <v>47</v>
      </c>
      <c r="P39" s="331">
        <f>+BALANCE!D1418</f>
        <v>16498.52</v>
      </c>
    </row>
    <row r="40" spans="2:16" s="292" customFormat="1" x14ac:dyDescent="0.2">
      <c r="B40" s="201" t="s">
        <v>35</v>
      </c>
      <c r="C40" s="347"/>
      <c r="D40" s="301">
        <v>0</v>
      </c>
      <c r="E40" s="301">
        <v>0</v>
      </c>
      <c r="F40" s="301">
        <v>0</v>
      </c>
      <c r="G40" s="301">
        <v>0</v>
      </c>
      <c r="H40" s="301">
        <v>0</v>
      </c>
      <c r="I40" s="301">
        <v>0</v>
      </c>
      <c r="J40" s="347">
        <v>0</v>
      </c>
      <c r="K40" s="347">
        <v>0</v>
      </c>
      <c r="L40" s="326">
        <f t="shared" si="5"/>
        <v>0</v>
      </c>
      <c r="M40" s="348">
        <f>+P40</f>
        <v>0</v>
      </c>
      <c r="N40" s="369">
        <f t="shared" si="4"/>
        <v>0</v>
      </c>
      <c r="O40" s="334">
        <v>48</v>
      </c>
      <c r="P40" s="331">
        <f>+BALANCE!D1427</f>
        <v>0</v>
      </c>
    </row>
    <row r="41" spans="2:16" s="316" customFormat="1" ht="20.25" customHeight="1" x14ac:dyDescent="0.25">
      <c r="B41" s="311" t="s">
        <v>36</v>
      </c>
      <c r="C41" s="362">
        <f t="shared" ref="C41:E41" si="8">SUM(C25:C40)</f>
        <v>1178885.5300000003</v>
      </c>
      <c r="D41" s="354">
        <f t="shared" si="8"/>
        <v>1141526.45</v>
      </c>
      <c r="E41" s="354">
        <f t="shared" si="8"/>
        <v>1389922.7169999997</v>
      </c>
      <c r="F41" s="354">
        <f>SUM(F25:F40)</f>
        <v>1616331.433</v>
      </c>
      <c r="G41" s="354">
        <f>SUM(G25:G40)</f>
        <v>1509397.1499999994</v>
      </c>
      <c r="H41" s="354">
        <v>1492852.0499999998</v>
      </c>
      <c r="I41" s="354">
        <v>1316191.4100000011</v>
      </c>
      <c r="J41" s="354">
        <f>SUM(J25:J40)</f>
        <v>1257841.0200000007</v>
      </c>
      <c r="K41" s="354">
        <f>SUM(K25:K40)</f>
        <v>1446786.0499999998</v>
      </c>
      <c r="L41" s="363">
        <f>SUM(L25:L40)</f>
        <v>12349733.810000001</v>
      </c>
      <c r="M41" s="336">
        <f>SUM(M25:M40)</f>
        <v>12349733.810000001</v>
      </c>
      <c r="N41" s="371">
        <f t="shared" si="4"/>
        <v>0</v>
      </c>
      <c r="O41" s="335"/>
      <c r="P41" s="336">
        <f>+M41</f>
        <v>12349733.810000001</v>
      </c>
    </row>
    <row r="42" spans="2:16" s="292" customFormat="1" x14ac:dyDescent="0.2">
      <c r="B42" s="296"/>
      <c r="C42" s="344"/>
      <c r="D42" s="345"/>
      <c r="E42" s="345"/>
      <c r="F42" s="345"/>
      <c r="G42" s="345"/>
      <c r="H42" s="345"/>
      <c r="I42" s="345"/>
      <c r="J42" s="345"/>
      <c r="K42" s="345"/>
      <c r="L42" s="346"/>
      <c r="M42" s="319"/>
      <c r="N42" s="370"/>
      <c r="O42" s="329"/>
      <c r="P42" s="297"/>
    </row>
    <row r="43" spans="2:16" s="292" customFormat="1" ht="15" x14ac:dyDescent="0.25">
      <c r="B43" s="312" t="s">
        <v>37</v>
      </c>
      <c r="C43" s="358">
        <f t="shared" ref="C43:M43" si="9">C21</f>
        <v>1189269.28</v>
      </c>
      <c r="D43" s="359">
        <f t="shared" si="9"/>
        <v>1147905.8899999999</v>
      </c>
      <c r="E43" s="359">
        <f t="shared" si="9"/>
        <v>1453115.43</v>
      </c>
      <c r="F43" s="359">
        <f t="shared" si="9"/>
        <v>1590529.9499999997</v>
      </c>
      <c r="G43" s="359">
        <f t="shared" ref="G43:H43" si="10">G21</f>
        <v>1482634.7400000002</v>
      </c>
      <c r="H43" s="359">
        <f t="shared" si="10"/>
        <v>1487903.3500000015</v>
      </c>
      <c r="I43" s="359">
        <f t="shared" ref="I43:J43" si="11">I21</f>
        <v>1357766.6400000006</v>
      </c>
      <c r="J43" s="359">
        <f t="shared" si="11"/>
        <v>1258832.6399999987</v>
      </c>
      <c r="K43" s="359">
        <f t="shared" ref="K43" si="12">K21</f>
        <v>1499309.5300000007</v>
      </c>
      <c r="L43" s="326">
        <f>L21</f>
        <v>12467267.450000001</v>
      </c>
      <c r="M43" s="364">
        <f t="shared" si="9"/>
        <v>12467267.450000001</v>
      </c>
      <c r="N43" s="369"/>
      <c r="O43" s="329"/>
      <c r="P43" s="294"/>
    </row>
    <row r="44" spans="2:16" ht="15" x14ac:dyDescent="0.25">
      <c r="B44" s="313" t="s">
        <v>38</v>
      </c>
      <c r="C44" s="365">
        <f t="shared" ref="C44:M44" si="13">C41</f>
        <v>1178885.5300000003</v>
      </c>
      <c r="D44" s="366">
        <f t="shared" si="13"/>
        <v>1141526.45</v>
      </c>
      <c r="E44" s="366">
        <f t="shared" si="13"/>
        <v>1389922.7169999997</v>
      </c>
      <c r="F44" s="366">
        <f t="shared" si="13"/>
        <v>1616331.433</v>
      </c>
      <c r="G44" s="366">
        <f t="shared" ref="G44:H44" si="14">G41</f>
        <v>1509397.1499999994</v>
      </c>
      <c r="H44" s="366">
        <f t="shared" si="14"/>
        <v>1492852.0499999998</v>
      </c>
      <c r="I44" s="366">
        <f t="shared" ref="I44:J44" si="15">I41</f>
        <v>1316191.4100000011</v>
      </c>
      <c r="J44" s="366">
        <f t="shared" si="15"/>
        <v>1257841.0200000007</v>
      </c>
      <c r="K44" s="366">
        <f t="shared" ref="K44" si="16">K41</f>
        <v>1446786.0499999998</v>
      </c>
      <c r="L44" s="338">
        <f t="shared" si="13"/>
        <v>12349733.810000001</v>
      </c>
      <c r="M44" s="367">
        <f t="shared" si="13"/>
        <v>12349733.810000001</v>
      </c>
      <c r="N44" s="290"/>
      <c r="P44" s="287"/>
    </row>
    <row r="45" spans="2:16" x14ac:dyDescent="0.2">
      <c r="B45" s="300"/>
      <c r="C45" s="365"/>
      <c r="D45" s="366"/>
      <c r="E45" s="366"/>
      <c r="F45" s="366"/>
      <c r="G45" s="366"/>
      <c r="H45" s="366"/>
      <c r="I45" s="366"/>
      <c r="J45" s="366"/>
      <c r="K45" s="366"/>
      <c r="L45" s="338"/>
      <c r="M45" s="368"/>
      <c r="P45" s="287"/>
    </row>
    <row r="46" spans="2:16" ht="35.25" customHeight="1" x14ac:dyDescent="0.25">
      <c r="B46" s="314" t="s">
        <v>39</v>
      </c>
      <c r="C46" s="401">
        <f t="shared" ref="C46:K46" si="17">C21-C41</f>
        <v>10383.749999999767</v>
      </c>
      <c r="D46" s="402">
        <f t="shared" si="17"/>
        <v>6379.4399999999441</v>
      </c>
      <c r="E46" s="402">
        <f t="shared" si="17"/>
        <v>63192.713000000222</v>
      </c>
      <c r="F46" s="402">
        <f t="shared" si="17"/>
        <v>-25801.48300000024</v>
      </c>
      <c r="G46" s="402">
        <f t="shared" si="17"/>
        <v>-26762.409999999218</v>
      </c>
      <c r="H46" s="402">
        <f t="shared" si="17"/>
        <v>-4948.6999999983236</v>
      </c>
      <c r="I46" s="402">
        <f t="shared" si="17"/>
        <v>41575.229999999516</v>
      </c>
      <c r="J46" s="402">
        <f t="shared" si="17"/>
        <v>991.61999999801628</v>
      </c>
      <c r="K46" s="402">
        <f t="shared" si="17"/>
        <v>52523.480000000913</v>
      </c>
      <c r="L46" s="403">
        <f>+L21-L41</f>
        <v>117533.6400000006</v>
      </c>
      <c r="M46" s="404">
        <f>+M21-M41</f>
        <v>117533.6400000006</v>
      </c>
      <c r="N46" s="372"/>
      <c r="P46" s="415">
        <f>+BALANCE!D1431-BALANCE!D1179</f>
        <v>117533.63999999873</v>
      </c>
    </row>
    <row r="47" spans="2:16" x14ac:dyDescent="0.2">
      <c r="C47" s="298"/>
      <c r="D47" s="299"/>
      <c r="E47" s="299"/>
      <c r="F47" s="299"/>
      <c r="G47" s="299"/>
      <c r="H47" s="299"/>
      <c r="I47" s="299"/>
      <c r="J47" s="299"/>
      <c r="K47" s="299"/>
      <c r="P47" s="302"/>
    </row>
    <row r="48" spans="2:16" x14ac:dyDescent="0.2">
      <c r="C48" s="298"/>
      <c r="D48" s="299"/>
      <c r="E48" s="299"/>
      <c r="F48" s="299"/>
      <c r="G48" s="299"/>
      <c r="H48" s="299"/>
      <c r="I48" s="299"/>
      <c r="J48" s="299"/>
      <c r="K48" s="299"/>
      <c r="P48" s="302"/>
    </row>
    <row r="49" spans="2:16" x14ac:dyDescent="0.2">
      <c r="C49" s="298"/>
      <c r="D49" s="299"/>
      <c r="E49" s="299"/>
      <c r="F49" s="299"/>
      <c r="G49" s="299"/>
      <c r="H49" s="299"/>
      <c r="I49" s="299"/>
      <c r="J49" s="299"/>
      <c r="K49" s="299"/>
      <c r="O49" s="409"/>
      <c r="P49" s="302"/>
    </row>
    <row r="50" spans="2:16" x14ac:dyDescent="0.2">
      <c r="C50" s="298"/>
      <c r="D50" s="299"/>
      <c r="E50" s="299"/>
      <c r="F50" s="299"/>
      <c r="G50" s="299"/>
      <c r="H50" s="299"/>
      <c r="I50" s="299"/>
      <c r="J50" s="299"/>
      <c r="K50" s="299"/>
      <c r="P50" s="302"/>
    </row>
    <row r="51" spans="2:16" x14ac:dyDescent="0.2">
      <c r="C51" s="298"/>
      <c r="D51" s="299"/>
      <c r="E51" s="299"/>
      <c r="F51" s="299"/>
      <c r="G51" s="299"/>
      <c r="H51" s="299"/>
      <c r="I51" s="299"/>
      <c r="J51" s="299"/>
      <c r="K51" s="299"/>
      <c r="M51" s="320"/>
      <c r="N51" s="290"/>
      <c r="P51" s="302"/>
    </row>
    <row r="52" spans="2:16" x14ac:dyDescent="0.2">
      <c r="C52" s="298"/>
      <c r="D52" s="299"/>
      <c r="E52" s="299"/>
      <c r="F52" s="299"/>
      <c r="G52" s="299"/>
      <c r="H52" s="299"/>
      <c r="I52" s="299"/>
      <c r="J52" s="299"/>
      <c r="K52" s="299"/>
      <c r="N52" s="290"/>
      <c r="P52" s="302"/>
    </row>
    <row r="53" spans="2:16" ht="15" x14ac:dyDescent="0.2">
      <c r="B53" s="303" t="s">
        <v>6892</v>
      </c>
      <c r="C53" s="298"/>
      <c r="D53" s="299"/>
      <c r="E53" s="299"/>
      <c r="F53" s="299"/>
      <c r="G53" s="299"/>
      <c r="H53" s="299"/>
      <c r="I53" s="299"/>
      <c r="J53" s="299"/>
      <c r="K53" s="299"/>
      <c r="N53" s="290"/>
      <c r="P53" s="302"/>
    </row>
    <row r="54" spans="2:16" ht="15.75" x14ac:dyDescent="0.25">
      <c r="B54" s="310" t="s">
        <v>104</v>
      </c>
      <c r="C54" s="298"/>
      <c r="D54" s="299"/>
      <c r="E54" s="299"/>
      <c r="F54" s="299"/>
      <c r="G54" s="299"/>
      <c r="H54" s="299"/>
      <c r="I54" s="299"/>
      <c r="J54" s="299"/>
      <c r="K54" s="299"/>
      <c r="N54" s="290"/>
      <c r="P54" s="302"/>
    </row>
    <row r="55" spans="2:16" x14ac:dyDescent="0.2">
      <c r="C55" s="298"/>
      <c r="D55" s="299"/>
      <c r="E55" s="299"/>
      <c r="F55" s="299"/>
      <c r="G55" s="299"/>
      <c r="H55" s="299"/>
      <c r="I55" s="299"/>
      <c r="J55" s="299"/>
      <c r="K55" s="299"/>
      <c r="N55" s="290"/>
      <c r="P55" s="302"/>
    </row>
    <row r="56" spans="2:16" x14ac:dyDescent="0.2">
      <c r="C56" s="298"/>
      <c r="D56" s="299"/>
      <c r="E56" s="299"/>
      <c r="F56" s="299"/>
      <c r="G56" s="299"/>
      <c r="H56" s="299"/>
      <c r="I56" s="299"/>
      <c r="J56" s="299"/>
      <c r="K56" s="299"/>
      <c r="N56" s="290"/>
      <c r="P56" s="302"/>
    </row>
    <row r="57" spans="2:16" x14ac:dyDescent="0.2">
      <c r="C57" s="298"/>
      <c r="D57" s="299"/>
      <c r="E57" s="299"/>
      <c r="F57" s="299"/>
      <c r="G57" s="299"/>
      <c r="H57" s="299"/>
      <c r="I57" s="299"/>
      <c r="J57" s="299"/>
      <c r="K57" s="299"/>
      <c r="P57" s="302"/>
    </row>
    <row r="58" spans="2:16" x14ac:dyDescent="0.2">
      <c r="C58" s="298"/>
      <c r="D58" s="299"/>
      <c r="E58" s="299"/>
      <c r="F58" s="299"/>
      <c r="G58" s="299"/>
      <c r="H58" s="299"/>
      <c r="I58" s="299"/>
      <c r="J58" s="299"/>
      <c r="K58" s="299"/>
      <c r="P58" s="302"/>
    </row>
    <row r="59" spans="2:16" x14ac:dyDescent="0.2">
      <c r="D59" s="304"/>
      <c r="E59" s="304"/>
      <c r="F59" s="304"/>
      <c r="G59" s="304"/>
      <c r="H59" s="304"/>
      <c r="I59" s="304"/>
      <c r="J59" s="304"/>
      <c r="K59" s="304"/>
      <c r="L59" s="305"/>
    </row>
    <row r="60" spans="2:16" x14ac:dyDescent="0.2">
      <c r="D60" s="304"/>
      <c r="E60" s="304"/>
      <c r="F60" s="304"/>
      <c r="G60" s="304"/>
      <c r="H60" s="304"/>
      <c r="I60" s="304"/>
      <c r="J60" s="304"/>
      <c r="K60" s="304"/>
      <c r="L60" s="286"/>
    </row>
    <row r="61" spans="2:16" x14ac:dyDescent="0.2">
      <c r="L61" s="307"/>
    </row>
    <row r="62" spans="2:16" x14ac:dyDescent="0.2">
      <c r="D62" s="308"/>
      <c r="E62" s="308"/>
      <c r="F62" s="308"/>
      <c r="G62" s="308"/>
      <c r="H62" s="308"/>
      <c r="I62" s="308"/>
      <c r="J62" s="308"/>
      <c r="K62" s="308"/>
    </row>
  </sheetData>
  <mergeCells count="2">
    <mergeCell ref="B3:L3"/>
    <mergeCell ref="B2:L2"/>
  </mergeCells>
  <printOptions verticalCentered="1"/>
  <pageMargins left="0.19685039370078741" right="0.70866141732283472" top="0.74803149606299213" bottom="0.74803149606299213" header="0.31496062992125984" footer="0.31496062992125984"/>
  <pageSetup paperSize="9" scale="3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B3:D2003"/>
  <sheetViews>
    <sheetView showGridLines="0" workbookViewId="0">
      <selection activeCell="G12" sqref="G12"/>
    </sheetView>
  </sheetViews>
  <sheetFormatPr baseColWidth="10" defaultRowHeight="14.25" x14ac:dyDescent="0.2"/>
  <cols>
    <col min="1" max="1" width="11.42578125" style="284"/>
    <col min="2" max="2" width="13.85546875" style="284" customWidth="1"/>
    <col min="3" max="3" width="53.140625" style="284" customWidth="1"/>
    <col min="4" max="4" width="16.7109375" style="284" customWidth="1"/>
    <col min="5" max="16384" width="11.42578125" style="284"/>
  </cols>
  <sheetData>
    <row r="3" spans="2:4" ht="15" x14ac:dyDescent="0.25">
      <c r="B3" s="424" t="s">
        <v>0</v>
      </c>
      <c r="C3" s="424"/>
      <c r="D3" s="424"/>
    </row>
    <row r="4" spans="2:4" ht="15" x14ac:dyDescent="0.25">
      <c r="B4" s="424" t="s">
        <v>6899</v>
      </c>
      <c r="C4" s="424"/>
      <c r="D4" s="424"/>
    </row>
    <row r="5" spans="2:4" ht="15" x14ac:dyDescent="0.25">
      <c r="B5" s="424" t="s">
        <v>6930</v>
      </c>
      <c r="C5" s="424"/>
      <c r="D5" s="424"/>
    </row>
    <row r="6" spans="2:4" x14ac:dyDescent="0.2">
      <c r="B6" s="289"/>
      <c r="C6" s="289"/>
      <c r="D6" s="289"/>
    </row>
    <row r="7" spans="2:4" ht="15" x14ac:dyDescent="0.25">
      <c r="B7" s="405" t="s">
        <v>227</v>
      </c>
      <c r="C7" s="406" t="s">
        <v>3591</v>
      </c>
      <c r="D7" s="406" t="s">
        <v>3592</v>
      </c>
    </row>
    <row r="8" spans="2:4" x14ac:dyDescent="0.2">
      <c r="B8" s="317" t="s">
        <v>3593</v>
      </c>
      <c r="C8" s="306" t="s">
        <v>3594</v>
      </c>
      <c r="D8" s="284">
        <v>260433691.44</v>
      </c>
    </row>
    <row r="9" spans="2:4" x14ac:dyDescent="0.2">
      <c r="B9" s="317" t="s">
        <v>3595</v>
      </c>
      <c r="C9" s="306" t="s">
        <v>3596</v>
      </c>
      <c r="D9" s="284">
        <v>17303034.98</v>
      </c>
    </row>
    <row r="10" spans="2:4" x14ac:dyDescent="0.2">
      <c r="B10" s="317" t="s">
        <v>3597</v>
      </c>
      <c r="C10" s="306" t="s">
        <v>3598</v>
      </c>
      <c r="D10" s="284">
        <v>1846853.71</v>
      </c>
    </row>
    <row r="11" spans="2:4" x14ac:dyDescent="0.2">
      <c r="B11" s="317" t="s">
        <v>3599</v>
      </c>
      <c r="C11" s="306" t="s">
        <v>3600</v>
      </c>
      <c r="D11" s="284">
        <v>1843953.71</v>
      </c>
    </row>
    <row r="12" spans="2:4" ht="14.25" customHeight="1" x14ac:dyDescent="0.2">
      <c r="B12" s="317" t="s">
        <v>3601</v>
      </c>
      <c r="C12" s="306" t="s">
        <v>3602</v>
      </c>
      <c r="D12" s="284">
        <v>0</v>
      </c>
    </row>
    <row r="13" spans="2:4" x14ac:dyDescent="0.2">
      <c r="B13" s="317" t="s">
        <v>3603</v>
      </c>
      <c r="C13" s="306" t="s">
        <v>3604</v>
      </c>
      <c r="D13" s="284">
        <v>1729913.71</v>
      </c>
    </row>
    <row r="14" spans="2:4" x14ac:dyDescent="0.2">
      <c r="B14" s="317" t="s">
        <v>3605</v>
      </c>
      <c r="C14" s="306" t="s">
        <v>3606</v>
      </c>
      <c r="D14" s="284">
        <v>114040</v>
      </c>
    </row>
    <row r="15" spans="2:4" ht="14.25" customHeight="1" x14ac:dyDescent="0.2">
      <c r="B15" s="317" t="s">
        <v>3607</v>
      </c>
      <c r="C15" s="306" t="s">
        <v>3608</v>
      </c>
      <c r="D15" s="284">
        <v>0</v>
      </c>
    </row>
    <row r="16" spans="2:4" ht="14.25" customHeight="1" x14ac:dyDescent="0.2">
      <c r="B16" s="317" t="s">
        <v>3609</v>
      </c>
      <c r="C16" s="306" t="s">
        <v>3610</v>
      </c>
      <c r="D16" s="284">
        <v>0</v>
      </c>
    </row>
    <row r="17" spans="2:4" x14ac:dyDescent="0.2">
      <c r="B17" s="317" t="s">
        <v>3611</v>
      </c>
      <c r="C17" s="306" t="s">
        <v>3612</v>
      </c>
      <c r="D17" s="284">
        <v>2900</v>
      </c>
    </row>
    <row r="18" spans="2:4" x14ac:dyDescent="0.2">
      <c r="B18" s="317" t="s">
        <v>3613</v>
      </c>
      <c r="C18" s="306" t="s">
        <v>3614</v>
      </c>
      <c r="D18" s="284">
        <v>2900</v>
      </c>
    </row>
    <row r="19" spans="2:4" x14ac:dyDescent="0.2">
      <c r="B19" s="317" t="s">
        <v>3615</v>
      </c>
      <c r="C19" s="306" t="s">
        <v>3616</v>
      </c>
      <c r="D19" s="284">
        <v>4177223.38</v>
      </c>
    </row>
    <row r="20" spans="2:4" x14ac:dyDescent="0.2">
      <c r="B20" s="317" t="s">
        <v>3617</v>
      </c>
      <c r="C20" s="306" t="s">
        <v>3618</v>
      </c>
      <c r="D20" s="284">
        <v>4177223.38</v>
      </c>
    </row>
    <row r="21" spans="2:4" x14ac:dyDescent="0.2">
      <c r="B21" s="317" t="s">
        <v>3619</v>
      </c>
      <c r="C21" s="306" t="s">
        <v>3620</v>
      </c>
      <c r="D21" s="284">
        <v>4177223.38</v>
      </c>
    </row>
    <row r="22" spans="2:4" x14ac:dyDescent="0.2">
      <c r="B22" s="317" t="s">
        <v>3621</v>
      </c>
      <c r="C22" s="306" t="s">
        <v>3622</v>
      </c>
      <c r="D22" s="284">
        <v>11268260.34</v>
      </c>
    </row>
    <row r="23" spans="2:4" x14ac:dyDescent="0.2">
      <c r="B23" s="317" t="s">
        <v>3623</v>
      </c>
      <c r="C23" s="306" t="s">
        <v>3618</v>
      </c>
      <c r="D23" s="284">
        <v>654724.52</v>
      </c>
    </row>
    <row r="24" spans="2:4" x14ac:dyDescent="0.2">
      <c r="B24" s="317" t="s">
        <v>3624</v>
      </c>
      <c r="C24" s="306" t="s">
        <v>3625</v>
      </c>
      <c r="D24" s="284">
        <v>654724.52</v>
      </c>
    </row>
    <row r="25" spans="2:4" ht="14.25" customHeight="1" x14ac:dyDescent="0.2">
      <c r="B25" s="317" t="s">
        <v>3626</v>
      </c>
      <c r="C25" s="306" t="s">
        <v>3627</v>
      </c>
      <c r="D25" s="284">
        <v>0</v>
      </c>
    </row>
    <row r="26" spans="2:4" x14ac:dyDescent="0.2">
      <c r="B26" s="317" t="s">
        <v>3628</v>
      </c>
      <c r="C26" s="306" t="s">
        <v>3629</v>
      </c>
      <c r="D26" s="284">
        <v>10125151.58</v>
      </c>
    </row>
    <row r="27" spans="2:4" x14ac:dyDescent="0.2">
      <c r="B27" s="317" t="s">
        <v>3630</v>
      </c>
      <c r="C27" s="306" t="s">
        <v>3631</v>
      </c>
      <c r="D27" s="284">
        <v>33303.24</v>
      </c>
    </row>
    <row r="28" spans="2:4" ht="14.25" customHeight="1" x14ac:dyDescent="0.2">
      <c r="B28" s="317" t="s">
        <v>267</v>
      </c>
      <c r="C28" s="306" t="s">
        <v>3632</v>
      </c>
      <c r="D28" s="284">
        <v>0</v>
      </c>
    </row>
    <row r="29" spans="2:4" ht="14.25" customHeight="1" x14ac:dyDescent="0.2">
      <c r="B29" s="317" t="s">
        <v>269</v>
      </c>
      <c r="C29" s="306" t="s">
        <v>3633</v>
      </c>
      <c r="D29" s="284">
        <v>0</v>
      </c>
    </row>
    <row r="30" spans="2:4" ht="14.25" customHeight="1" x14ac:dyDescent="0.2">
      <c r="B30" s="317" t="s">
        <v>271</v>
      </c>
      <c r="C30" s="306" t="s">
        <v>3634</v>
      </c>
      <c r="D30" s="284">
        <v>0</v>
      </c>
    </row>
    <row r="31" spans="2:4" ht="14.25" customHeight="1" x14ac:dyDescent="0.2">
      <c r="B31" s="317" t="s">
        <v>273</v>
      </c>
      <c r="C31" s="306" t="s">
        <v>3635</v>
      </c>
      <c r="D31" s="284">
        <v>0</v>
      </c>
    </row>
    <row r="32" spans="2:4" ht="14.25" customHeight="1" x14ac:dyDescent="0.2">
      <c r="B32" s="317" t="s">
        <v>275</v>
      </c>
      <c r="C32" s="306" t="s">
        <v>3636</v>
      </c>
      <c r="D32" s="284">
        <v>0</v>
      </c>
    </row>
    <row r="33" spans="2:4" ht="14.25" customHeight="1" x14ac:dyDescent="0.2">
      <c r="B33" s="317" t="s">
        <v>277</v>
      </c>
      <c r="C33" s="306" t="s">
        <v>3637</v>
      </c>
      <c r="D33" s="284">
        <v>0</v>
      </c>
    </row>
    <row r="34" spans="2:4" x14ac:dyDescent="0.2">
      <c r="B34" s="317" t="s">
        <v>279</v>
      </c>
      <c r="C34" s="306" t="s">
        <v>3638</v>
      </c>
      <c r="D34" s="284">
        <v>32093.79</v>
      </c>
    </row>
    <row r="35" spans="2:4" x14ac:dyDescent="0.2">
      <c r="B35" s="317" t="s">
        <v>281</v>
      </c>
      <c r="C35" s="306" t="s">
        <v>3639</v>
      </c>
      <c r="D35" s="284">
        <v>39.479999999999997</v>
      </c>
    </row>
    <row r="36" spans="2:4" x14ac:dyDescent="0.2">
      <c r="B36" s="317" t="s">
        <v>283</v>
      </c>
      <c r="C36" s="306" t="s">
        <v>3640</v>
      </c>
      <c r="D36" s="284">
        <v>39.450000000000003</v>
      </c>
    </row>
    <row r="37" spans="2:4" x14ac:dyDescent="0.2">
      <c r="B37" s="317" t="s">
        <v>3588</v>
      </c>
      <c r="C37" s="306" t="s">
        <v>3641</v>
      </c>
      <c r="D37" s="284">
        <v>1130.52</v>
      </c>
    </row>
    <row r="38" spans="2:4" x14ac:dyDescent="0.2">
      <c r="B38" s="317" t="s">
        <v>3642</v>
      </c>
      <c r="C38" s="306" t="s">
        <v>3643</v>
      </c>
      <c r="D38" s="284">
        <v>1393344.25</v>
      </c>
    </row>
    <row r="39" spans="2:4" ht="14.25" customHeight="1" x14ac:dyDescent="0.2">
      <c r="B39" s="317" t="s">
        <v>287</v>
      </c>
      <c r="C39" s="306" t="s">
        <v>3644</v>
      </c>
      <c r="D39" s="284">
        <v>0</v>
      </c>
    </row>
    <row r="40" spans="2:4" ht="14.25" customHeight="1" x14ac:dyDescent="0.2">
      <c r="B40" s="317" t="s">
        <v>289</v>
      </c>
      <c r="C40" s="306" t="s">
        <v>3645</v>
      </c>
      <c r="D40" s="284">
        <v>0</v>
      </c>
    </row>
    <row r="41" spans="2:4" ht="14.25" customHeight="1" x14ac:dyDescent="0.2">
      <c r="B41" s="317" t="s">
        <v>291</v>
      </c>
      <c r="C41" s="306" t="s">
        <v>3646</v>
      </c>
      <c r="D41" s="284">
        <v>0</v>
      </c>
    </row>
    <row r="42" spans="2:4" ht="14.25" customHeight="1" x14ac:dyDescent="0.2">
      <c r="B42" s="317" t="s">
        <v>293</v>
      </c>
      <c r="C42" s="306" t="s">
        <v>3647</v>
      </c>
      <c r="D42" s="284">
        <v>0</v>
      </c>
    </row>
    <row r="43" spans="2:4" x14ac:dyDescent="0.2">
      <c r="B43" s="317" t="s">
        <v>295</v>
      </c>
      <c r="C43" s="306" t="s">
        <v>3648</v>
      </c>
      <c r="D43" s="284">
        <v>1149550.3600000001</v>
      </c>
    </row>
    <row r="44" spans="2:4" x14ac:dyDescent="0.2">
      <c r="B44" s="317" t="s">
        <v>297</v>
      </c>
      <c r="C44" s="306" t="s">
        <v>3649</v>
      </c>
      <c r="D44" s="284">
        <v>13891.49</v>
      </c>
    </row>
    <row r="45" spans="2:4" x14ac:dyDescent="0.2">
      <c r="B45" s="317" t="s">
        <v>299</v>
      </c>
      <c r="C45" s="306" t="s">
        <v>3650</v>
      </c>
      <c r="D45" s="284">
        <v>44.14</v>
      </c>
    </row>
    <row r="46" spans="2:4" x14ac:dyDescent="0.2">
      <c r="B46" s="317" t="s">
        <v>301</v>
      </c>
      <c r="C46" s="306" t="s">
        <v>3651</v>
      </c>
      <c r="D46" s="284">
        <v>773.67</v>
      </c>
    </row>
    <row r="47" spans="2:4" x14ac:dyDescent="0.2">
      <c r="B47" s="317" t="s">
        <v>3589</v>
      </c>
      <c r="C47" s="306" t="s">
        <v>3652</v>
      </c>
      <c r="D47" s="284">
        <v>229082.8</v>
      </c>
    </row>
    <row r="48" spans="2:4" x14ac:dyDescent="0.2">
      <c r="B48" s="317" t="s">
        <v>6908</v>
      </c>
      <c r="C48" s="306" t="s">
        <v>6909</v>
      </c>
      <c r="D48" s="284">
        <v>1.54</v>
      </c>
    </row>
    <row r="49" spans="2:4" x14ac:dyDescent="0.2">
      <c r="B49" s="317" t="s">
        <v>6910</v>
      </c>
      <c r="C49" s="306" t="s">
        <v>6911</v>
      </c>
      <c r="D49" s="284">
        <v>0.25</v>
      </c>
    </row>
    <row r="50" spans="2:4" x14ac:dyDescent="0.2">
      <c r="B50" s="317" t="s">
        <v>3653</v>
      </c>
      <c r="C50" s="306" t="s">
        <v>3654</v>
      </c>
      <c r="D50" s="284">
        <v>10061.34</v>
      </c>
    </row>
    <row r="51" spans="2:4" x14ac:dyDescent="0.2">
      <c r="B51" s="317" t="s">
        <v>305</v>
      </c>
      <c r="C51" s="306" t="s">
        <v>3655</v>
      </c>
      <c r="D51" s="284">
        <v>9855.85</v>
      </c>
    </row>
    <row r="52" spans="2:4" x14ac:dyDescent="0.2">
      <c r="B52" s="317" t="s">
        <v>307</v>
      </c>
      <c r="C52" s="306" t="s">
        <v>3656</v>
      </c>
      <c r="D52" s="284">
        <v>205.49</v>
      </c>
    </row>
    <row r="53" spans="2:4" x14ac:dyDescent="0.2">
      <c r="B53" s="317" t="s">
        <v>3657</v>
      </c>
      <c r="C53" s="306" t="s">
        <v>3658</v>
      </c>
      <c r="D53" s="284">
        <v>11934.92</v>
      </c>
    </row>
    <row r="54" spans="2:4" x14ac:dyDescent="0.2">
      <c r="B54" s="317" t="s">
        <v>311</v>
      </c>
      <c r="C54" s="306" t="s">
        <v>3659</v>
      </c>
      <c r="D54" s="284">
        <v>11934.92</v>
      </c>
    </row>
    <row r="55" spans="2:4" x14ac:dyDescent="0.2">
      <c r="B55" s="317" t="s">
        <v>3660</v>
      </c>
      <c r="C55" s="306" t="s">
        <v>3661</v>
      </c>
      <c r="D55" s="284">
        <v>51.26</v>
      </c>
    </row>
    <row r="56" spans="2:4" x14ac:dyDescent="0.2">
      <c r="B56" s="317" t="s">
        <v>315</v>
      </c>
      <c r="C56" s="306" t="s">
        <v>3662</v>
      </c>
      <c r="D56" s="284">
        <v>51.26</v>
      </c>
    </row>
    <row r="57" spans="2:4" x14ac:dyDescent="0.2">
      <c r="B57" s="317" t="s">
        <v>3663</v>
      </c>
      <c r="C57" s="306" t="s">
        <v>3664</v>
      </c>
      <c r="D57" s="284">
        <v>5042448.7</v>
      </c>
    </row>
    <row r="58" spans="2:4" x14ac:dyDescent="0.2">
      <c r="B58" s="317" t="s">
        <v>319</v>
      </c>
      <c r="C58" s="306" t="s">
        <v>3665</v>
      </c>
      <c r="D58" s="284">
        <v>4987146.68</v>
      </c>
    </row>
    <row r="59" spans="2:4" x14ac:dyDescent="0.2">
      <c r="B59" s="317" t="s">
        <v>321</v>
      </c>
      <c r="C59" s="306" t="s">
        <v>3666</v>
      </c>
      <c r="D59" s="284">
        <v>1067.3599999999999</v>
      </c>
    </row>
    <row r="60" spans="2:4" x14ac:dyDescent="0.2">
      <c r="B60" s="317" t="s">
        <v>323</v>
      </c>
      <c r="C60" s="306" t="s">
        <v>3667</v>
      </c>
      <c r="D60" s="284">
        <v>1217.33</v>
      </c>
    </row>
    <row r="61" spans="2:4" x14ac:dyDescent="0.2">
      <c r="B61" s="317" t="s">
        <v>325</v>
      </c>
      <c r="C61" s="306" t="s">
        <v>3668</v>
      </c>
      <c r="D61" s="284">
        <v>11123.87</v>
      </c>
    </row>
    <row r="62" spans="2:4" ht="14.25" customHeight="1" x14ac:dyDescent="0.2">
      <c r="B62" s="317" t="s">
        <v>327</v>
      </c>
      <c r="C62" s="306" t="s">
        <v>3669</v>
      </c>
      <c r="D62" s="284">
        <v>41774.97</v>
      </c>
    </row>
    <row r="63" spans="2:4" ht="14.25" customHeight="1" x14ac:dyDescent="0.2">
      <c r="B63" s="317" t="s">
        <v>6879</v>
      </c>
      <c r="C63" s="306" t="s">
        <v>6880</v>
      </c>
      <c r="D63" s="284">
        <v>118.49</v>
      </c>
    </row>
    <row r="64" spans="2:4" ht="14.25" customHeight="1" x14ac:dyDescent="0.2">
      <c r="B64" s="317" t="s">
        <v>3670</v>
      </c>
      <c r="C64" s="306" t="s">
        <v>3671</v>
      </c>
      <c r="D64" s="284">
        <v>0</v>
      </c>
    </row>
    <row r="65" spans="2:4" ht="14.25" customHeight="1" x14ac:dyDescent="0.2">
      <c r="B65" s="317" t="s">
        <v>331</v>
      </c>
      <c r="C65" s="306" t="s">
        <v>3672</v>
      </c>
      <c r="D65" s="284">
        <v>0</v>
      </c>
    </row>
    <row r="66" spans="2:4" x14ac:dyDescent="0.2">
      <c r="B66" s="317" t="s">
        <v>333</v>
      </c>
      <c r="C66" s="306" t="s">
        <v>3673</v>
      </c>
      <c r="D66" s="284">
        <v>0</v>
      </c>
    </row>
    <row r="67" spans="2:4" x14ac:dyDescent="0.2">
      <c r="B67" s="317" t="s">
        <v>335</v>
      </c>
      <c r="C67" s="306" t="s">
        <v>3674</v>
      </c>
      <c r="D67" s="284">
        <v>0</v>
      </c>
    </row>
    <row r="68" spans="2:4" x14ac:dyDescent="0.2">
      <c r="B68" s="317" t="s">
        <v>3675</v>
      </c>
      <c r="C68" s="306" t="s">
        <v>3676</v>
      </c>
      <c r="D68" s="284">
        <v>1745020.37</v>
      </c>
    </row>
    <row r="69" spans="2:4" x14ac:dyDescent="0.2">
      <c r="B69" s="317" t="s">
        <v>339</v>
      </c>
      <c r="C69" s="306" t="s">
        <v>3677</v>
      </c>
      <c r="D69" s="284">
        <v>1648528.89</v>
      </c>
    </row>
    <row r="70" spans="2:4" x14ac:dyDescent="0.2">
      <c r="B70" s="317" t="s">
        <v>341</v>
      </c>
      <c r="C70" s="306" t="s">
        <v>3678</v>
      </c>
      <c r="D70" s="284">
        <v>5404.94</v>
      </c>
    </row>
    <row r="71" spans="2:4" x14ac:dyDescent="0.2">
      <c r="B71" s="317" t="s">
        <v>343</v>
      </c>
      <c r="C71" s="306" t="s">
        <v>3679</v>
      </c>
      <c r="D71" s="284">
        <v>456.68</v>
      </c>
    </row>
    <row r="72" spans="2:4" x14ac:dyDescent="0.2">
      <c r="B72" s="317" t="s">
        <v>345</v>
      </c>
      <c r="C72" s="306" t="s">
        <v>3680</v>
      </c>
      <c r="D72" s="284">
        <v>85985.76</v>
      </c>
    </row>
    <row r="73" spans="2:4" ht="14.25" customHeight="1" x14ac:dyDescent="0.2">
      <c r="B73" s="317" t="s">
        <v>347</v>
      </c>
      <c r="C73" s="306" t="s">
        <v>3681</v>
      </c>
      <c r="D73" s="284">
        <v>4644.1000000000004</v>
      </c>
    </row>
    <row r="74" spans="2:4" x14ac:dyDescent="0.2">
      <c r="B74" s="317" t="s">
        <v>3682</v>
      </c>
      <c r="C74" s="306" t="s">
        <v>3683</v>
      </c>
      <c r="D74" s="284">
        <v>104274.22</v>
      </c>
    </row>
    <row r="75" spans="2:4" x14ac:dyDescent="0.2">
      <c r="B75" s="317" t="s">
        <v>351</v>
      </c>
      <c r="C75" s="306" t="s">
        <v>3684</v>
      </c>
      <c r="D75" s="284">
        <v>0</v>
      </c>
    </row>
    <row r="76" spans="2:4" x14ac:dyDescent="0.2">
      <c r="B76" s="317" t="s">
        <v>353</v>
      </c>
      <c r="C76" s="306" t="s">
        <v>3685</v>
      </c>
      <c r="D76" s="284">
        <v>1164.5999999999999</v>
      </c>
    </row>
    <row r="77" spans="2:4" x14ac:dyDescent="0.2">
      <c r="B77" s="317" t="s">
        <v>355</v>
      </c>
      <c r="C77" s="306" t="s">
        <v>3686</v>
      </c>
      <c r="D77" s="284">
        <v>694.29</v>
      </c>
    </row>
    <row r="78" spans="2:4" x14ac:dyDescent="0.2">
      <c r="B78" s="317" t="s">
        <v>357</v>
      </c>
      <c r="C78" s="306" t="s">
        <v>3687</v>
      </c>
      <c r="D78" s="284">
        <v>87473.2</v>
      </c>
    </row>
    <row r="79" spans="2:4" x14ac:dyDescent="0.2">
      <c r="B79" s="317" t="s">
        <v>359</v>
      </c>
      <c r="C79" s="306" t="s">
        <v>3688</v>
      </c>
      <c r="D79" s="284">
        <v>243.13</v>
      </c>
    </row>
    <row r="80" spans="2:4" ht="14.25" customHeight="1" x14ac:dyDescent="0.2">
      <c r="B80" s="317" t="s">
        <v>6881</v>
      </c>
      <c r="C80" s="306" t="s">
        <v>6882</v>
      </c>
      <c r="D80" s="284">
        <v>18</v>
      </c>
    </row>
    <row r="81" spans="2:4" ht="14.25" customHeight="1" x14ac:dyDescent="0.2">
      <c r="B81" s="317" t="s">
        <v>6883</v>
      </c>
      <c r="C81" s="306" t="s">
        <v>6884</v>
      </c>
      <c r="D81" s="284">
        <v>14681</v>
      </c>
    </row>
    <row r="82" spans="2:4" x14ac:dyDescent="0.2">
      <c r="B82" s="317" t="s">
        <v>3689</v>
      </c>
      <c r="C82" s="306" t="s">
        <v>3690</v>
      </c>
      <c r="D82" s="284">
        <v>0</v>
      </c>
    </row>
    <row r="83" spans="2:4" x14ac:dyDescent="0.2">
      <c r="B83" s="317" t="s">
        <v>363</v>
      </c>
      <c r="C83" s="306" t="s">
        <v>3691</v>
      </c>
      <c r="D83" s="284">
        <v>0</v>
      </c>
    </row>
    <row r="84" spans="2:4" x14ac:dyDescent="0.2">
      <c r="B84" s="317" t="s">
        <v>6885</v>
      </c>
      <c r="C84" s="306" t="s">
        <v>6886</v>
      </c>
      <c r="D84" s="284">
        <v>1694958.64</v>
      </c>
    </row>
    <row r="85" spans="2:4" x14ac:dyDescent="0.2">
      <c r="B85" s="317" t="s">
        <v>6887</v>
      </c>
      <c r="C85" s="306" t="s">
        <v>6888</v>
      </c>
      <c r="D85" s="284">
        <v>1694958.64</v>
      </c>
    </row>
    <row r="86" spans="2:4" x14ac:dyDescent="0.2">
      <c r="B86" s="317" t="s">
        <v>3692</v>
      </c>
      <c r="C86" s="306" t="s">
        <v>3693</v>
      </c>
      <c r="D86" s="284">
        <v>11222.03</v>
      </c>
    </row>
    <row r="87" spans="2:4" ht="14.25" customHeight="1" x14ac:dyDescent="0.2">
      <c r="B87" s="317" t="s">
        <v>367</v>
      </c>
      <c r="C87" s="306" t="s">
        <v>3694</v>
      </c>
      <c r="D87" s="284">
        <v>11222.03</v>
      </c>
    </row>
    <row r="88" spans="2:4" x14ac:dyDescent="0.2">
      <c r="B88" s="317" t="s">
        <v>3695</v>
      </c>
      <c r="C88" s="306" t="s">
        <v>3696</v>
      </c>
      <c r="D88" s="284">
        <v>25140.57</v>
      </c>
    </row>
    <row r="89" spans="2:4" x14ac:dyDescent="0.2">
      <c r="B89" s="317" t="s">
        <v>371</v>
      </c>
      <c r="C89" s="306" t="s">
        <v>3697</v>
      </c>
      <c r="D89" s="284">
        <v>0</v>
      </c>
    </row>
    <row r="90" spans="2:4" x14ac:dyDescent="0.2">
      <c r="B90" s="317" t="s">
        <v>373</v>
      </c>
      <c r="C90" s="306" t="s">
        <v>3698</v>
      </c>
      <c r="D90" s="284">
        <v>25140.57</v>
      </c>
    </row>
    <row r="91" spans="2:4" ht="14.25" customHeight="1" x14ac:dyDescent="0.2">
      <c r="B91" s="317" t="s">
        <v>3699</v>
      </c>
      <c r="C91" s="306" t="s">
        <v>3700</v>
      </c>
      <c r="D91" s="284">
        <v>53392.04</v>
      </c>
    </row>
    <row r="92" spans="2:4" ht="14.25" customHeight="1" x14ac:dyDescent="0.2">
      <c r="B92" s="317" t="s">
        <v>377</v>
      </c>
      <c r="C92" s="306" t="s">
        <v>3701</v>
      </c>
      <c r="D92" s="284">
        <v>53392.04</v>
      </c>
    </row>
    <row r="93" spans="2:4" ht="14.25" customHeight="1" x14ac:dyDescent="0.2">
      <c r="B93" s="317" t="s">
        <v>3702</v>
      </c>
      <c r="C93" s="306" t="s">
        <v>3703</v>
      </c>
      <c r="D93" s="284">
        <v>0</v>
      </c>
    </row>
    <row r="94" spans="2:4" ht="14.25" customHeight="1" x14ac:dyDescent="0.2">
      <c r="B94" s="317" t="s">
        <v>381</v>
      </c>
      <c r="C94" s="306" t="s">
        <v>3704</v>
      </c>
      <c r="D94" s="284">
        <v>0</v>
      </c>
    </row>
    <row r="95" spans="2:4" ht="14.25" customHeight="1" x14ac:dyDescent="0.2">
      <c r="B95" s="317" t="s">
        <v>383</v>
      </c>
      <c r="C95" s="306" t="s">
        <v>3705</v>
      </c>
      <c r="D95" s="284">
        <v>0</v>
      </c>
    </row>
    <row r="96" spans="2:4" x14ac:dyDescent="0.2">
      <c r="B96" s="317" t="s">
        <v>385</v>
      </c>
      <c r="C96" s="306" t="s">
        <v>3706</v>
      </c>
      <c r="D96" s="284">
        <v>0</v>
      </c>
    </row>
    <row r="97" spans="2:4" x14ac:dyDescent="0.2">
      <c r="B97" s="317" t="s">
        <v>3707</v>
      </c>
      <c r="C97" s="306" t="s">
        <v>3708</v>
      </c>
      <c r="D97" s="284">
        <v>0</v>
      </c>
    </row>
    <row r="98" spans="2:4" x14ac:dyDescent="0.2">
      <c r="B98" s="317" t="s">
        <v>3709</v>
      </c>
      <c r="C98" s="306" t="s">
        <v>3710</v>
      </c>
      <c r="D98" s="284">
        <v>488384.24</v>
      </c>
    </row>
    <row r="99" spans="2:4" x14ac:dyDescent="0.2">
      <c r="B99" s="317" t="s">
        <v>3711</v>
      </c>
      <c r="C99" s="306" t="s">
        <v>3712</v>
      </c>
      <c r="D99" s="284">
        <v>11902.34</v>
      </c>
    </row>
    <row r="100" spans="2:4" x14ac:dyDescent="0.2">
      <c r="B100" s="317" t="s">
        <v>393</v>
      </c>
      <c r="C100" s="306" t="s">
        <v>3713</v>
      </c>
      <c r="D100" s="284">
        <v>11902.34</v>
      </c>
    </row>
    <row r="101" spans="2:4" x14ac:dyDescent="0.2">
      <c r="B101" s="317" t="s">
        <v>3714</v>
      </c>
      <c r="C101" s="306" t="s">
        <v>3715</v>
      </c>
      <c r="D101" s="284">
        <v>1033.05</v>
      </c>
    </row>
    <row r="102" spans="2:4" x14ac:dyDescent="0.2">
      <c r="B102" s="317" t="s">
        <v>397</v>
      </c>
      <c r="C102" s="306" t="s">
        <v>3716</v>
      </c>
      <c r="D102" s="284">
        <v>1033.05</v>
      </c>
    </row>
    <row r="103" spans="2:4" ht="14.25" customHeight="1" x14ac:dyDescent="0.2">
      <c r="B103" s="317" t="s">
        <v>3717</v>
      </c>
      <c r="C103" s="306" t="s">
        <v>3718</v>
      </c>
      <c r="D103" s="284">
        <v>391284.39</v>
      </c>
    </row>
    <row r="104" spans="2:4" x14ac:dyDescent="0.2">
      <c r="B104" s="317" t="s">
        <v>3719</v>
      </c>
      <c r="C104" s="306" t="s">
        <v>3720</v>
      </c>
      <c r="D104" s="284">
        <v>84164.46</v>
      </c>
    </row>
    <row r="105" spans="2:4" x14ac:dyDescent="0.2">
      <c r="B105" s="317" t="s">
        <v>6759</v>
      </c>
      <c r="C105" s="306" t="s">
        <v>6760</v>
      </c>
      <c r="D105" s="284">
        <v>0</v>
      </c>
    </row>
    <row r="106" spans="2:4" x14ac:dyDescent="0.2">
      <c r="B106" s="317" t="s">
        <v>3721</v>
      </c>
      <c r="C106" s="306" t="s">
        <v>3722</v>
      </c>
      <c r="D106" s="284">
        <v>10697.55</v>
      </c>
    </row>
    <row r="107" spans="2:4" ht="14.25" customHeight="1" x14ac:dyDescent="0.2">
      <c r="B107" s="317" t="s">
        <v>3723</v>
      </c>
      <c r="C107" s="306" t="s">
        <v>3722</v>
      </c>
      <c r="D107" s="284">
        <v>10697.55</v>
      </c>
    </row>
    <row r="108" spans="2:4" ht="14.25" customHeight="1" x14ac:dyDescent="0.2">
      <c r="B108" s="317" t="s">
        <v>3724</v>
      </c>
      <c r="C108" s="306" t="s">
        <v>3725</v>
      </c>
      <c r="D108" s="284">
        <v>10697.55</v>
      </c>
    </row>
    <row r="109" spans="2:4" ht="14.25" customHeight="1" x14ac:dyDescent="0.2">
      <c r="B109" s="317" t="s">
        <v>3726</v>
      </c>
      <c r="C109" s="306" t="s">
        <v>3727</v>
      </c>
      <c r="D109" s="284">
        <v>0</v>
      </c>
    </row>
    <row r="110" spans="2:4" ht="14.25" customHeight="1" x14ac:dyDescent="0.2">
      <c r="B110" s="317" t="s">
        <v>3728</v>
      </c>
      <c r="C110" s="306" t="s">
        <v>3729</v>
      </c>
      <c r="D110" s="284">
        <v>0</v>
      </c>
    </row>
    <row r="111" spans="2:4" ht="14.25" customHeight="1" x14ac:dyDescent="0.2">
      <c r="B111" s="317" t="s">
        <v>3730</v>
      </c>
      <c r="C111" s="306" t="s">
        <v>3731</v>
      </c>
      <c r="D111" s="284">
        <v>0</v>
      </c>
    </row>
    <row r="112" spans="2:4" ht="14.25" customHeight="1" x14ac:dyDescent="0.2">
      <c r="B112" s="317" t="s">
        <v>3732</v>
      </c>
      <c r="C112" s="306" t="s">
        <v>3733</v>
      </c>
      <c r="D112" s="284">
        <v>0</v>
      </c>
    </row>
    <row r="113" spans="2:4" ht="14.25" customHeight="1" x14ac:dyDescent="0.2">
      <c r="B113" s="317" t="s">
        <v>3734</v>
      </c>
      <c r="C113" s="306" t="s">
        <v>3735</v>
      </c>
      <c r="D113" s="284">
        <v>0</v>
      </c>
    </row>
    <row r="114" spans="2:4" ht="14.25" customHeight="1" x14ac:dyDescent="0.2">
      <c r="B114" s="317" t="s">
        <v>3736</v>
      </c>
      <c r="C114" s="306" t="s">
        <v>3737</v>
      </c>
      <c r="D114" s="284">
        <v>0</v>
      </c>
    </row>
    <row r="115" spans="2:4" ht="14.25" customHeight="1" x14ac:dyDescent="0.2">
      <c r="B115" s="317" t="s">
        <v>3738</v>
      </c>
      <c r="C115" s="306" t="s">
        <v>3739</v>
      </c>
      <c r="D115" s="284">
        <v>0</v>
      </c>
    </row>
    <row r="116" spans="2:4" ht="14.25" customHeight="1" x14ac:dyDescent="0.2">
      <c r="B116" s="317" t="s">
        <v>3740</v>
      </c>
      <c r="C116" s="306" t="s">
        <v>3710</v>
      </c>
      <c r="D116" s="284">
        <v>0</v>
      </c>
    </row>
    <row r="117" spans="2:4" ht="14.25" customHeight="1" x14ac:dyDescent="0.2">
      <c r="B117" s="317" t="s">
        <v>3741</v>
      </c>
      <c r="C117" s="306" t="s">
        <v>3742</v>
      </c>
      <c r="D117" s="284">
        <v>0</v>
      </c>
    </row>
    <row r="118" spans="2:4" ht="14.25" customHeight="1" x14ac:dyDescent="0.2">
      <c r="B118" s="317" t="s">
        <v>3743</v>
      </c>
      <c r="C118" s="306" t="s">
        <v>3744</v>
      </c>
      <c r="D118" s="284">
        <v>0</v>
      </c>
    </row>
    <row r="119" spans="2:4" ht="14.25" customHeight="1" x14ac:dyDescent="0.2">
      <c r="B119" s="317" t="s">
        <v>3745</v>
      </c>
      <c r="C119" s="306" t="s">
        <v>3737</v>
      </c>
      <c r="D119" s="284">
        <v>0</v>
      </c>
    </row>
    <row r="120" spans="2:4" ht="14.25" customHeight="1" x14ac:dyDescent="0.2">
      <c r="B120" s="317" t="s">
        <v>3746</v>
      </c>
      <c r="C120" s="306" t="s">
        <v>3739</v>
      </c>
      <c r="D120" s="284">
        <v>0</v>
      </c>
    </row>
    <row r="121" spans="2:4" ht="14.25" customHeight="1" x14ac:dyDescent="0.2">
      <c r="B121" s="317" t="s">
        <v>3747</v>
      </c>
      <c r="C121" s="306" t="s">
        <v>3710</v>
      </c>
      <c r="D121" s="284">
        <v>0</v>
      </c>
    </row>
    <row r="122" spans="2:4" ht="14.25" customHeight="1" x14ac:dyDescent="0.2">
      <c r="B122" s="317" t="s">
        <v>3748</v>
      </c>
      <c r="C122" s="306" t="s">
        <v>3749</v>
      </c>
      <c r="D122" s="284">
        <v>0</v>
      </c>
    </row>
    <row r="123" spans="2:4" x14ac:dyDescent="0.2">
      <c r="B123" s="317" t="s">
        <v>3750</v>
      </c>
      <c r="C123" s="306" t="s">
        <v>3751</v>
      </c>
      <c r="D123" s="284">
        <v>0</v>
      </c>
    </row>
    <row r="124" spans="2:4" ht="14.25" customHeight="1" x14ac:dyDescent="0.2">
      <c r="B124" s="317" t="s">
        <v>3752</v>
      </c>
      <c r="C124" s="306" t="s">
        <v>3753</v>
      </c>
      <c r="D124" s="284">
        <v>0</v>
      </c>
    </row>
    <row r="125" spans="2:4" ht="14.25" customHeight="1" x14ac:dyDescent="0.2">
      <c r="B125" s="317" t="s">
        <v>3754</v>
      </c>
      <c r="C125" s="306" t="s">
        <v>3755</v>
      </c>
      <c r="D125" s="284">
        <v>8028220.25</v>
      </c>
    </row>
    <row r="126" spans="2:4" ht="14.25" customHeight="1" x14ac:dyDescent="0.2">
      <c r="B126" s="317" t="s">
        <v>3756</v>
      </c>
      <c r="C126" s="306" t="s">
        <v>3757</v>
      </c>
      <c r="D126" s="284">
        <v>0</v>
      </c>
    </row>
    <row r="127" spans="2:4" ht="14.25" customHeight="1" x14ac:dyDescent="0.2">
      <c r="B127" s="317" t="s">
        <v>3758</v>
      </c>
      <c r="C127" s="306" t="s">
        <v>3759</v>
      </c>
      <c r="D127" s="284">
        <v>0</v>
      </c>
    </row>
    <row r="128" spans="2:4" ht="14.25" customHeight="1" x14ac:dyDescent="0.2">
      <c r="B128" s="317" t="s">
        <v>3760</v>
      </c>
      <c r="C128" s="306" t="s">
        <v>3761</v>
      </c>
      <c r="D128" s="284">
        <v>0</v>
      </c>
    </row>
    <row r="129" spans="2:4" ht="14.25" customHeight="1" x14ac:dyDescent="0.2">
      <c r="B129" s="317" t="s">
        <v>3762</v>
      </c>
      <c r="C129" s="306" t="s">
        <v>3763</v>
      </c>
      <c r="D129" s="284">
        <v>0</v>
      </c>
    </row>
    <row r="130" spans="2:4" ht="14.25" customHeight="1" x14ac:dyDescent="0.2">
      <c r="B130" s="317" t="s">
        <v>3764</v>
      </c>
      <c r="C130" s="306" t="s">
        <v>3765</v>
      </c>
      <c r="D130" s="284">
        <v>0</v>
      </c>
    </row>
    <row r="131" spans="2:4" ht="14.25" customHeight="1" x14ac:dyDescent="0.2">
      <c r="B131" s="317" t="s">
        <v>3766</v>
      </c>
      <c r="C131" s="306" t="s">
        <v>3767</v>
      </c>
      <c r="D131" s="284">
        <v>0</v>
      </c>
    </row>
    <row r="132" spans="2:4" ht="14.25" customHeight="1" x14ac:dyDescent="0.2">
      <c r="B132" s="317" t="s">
        <v>3768</v>
      </c>
      <c r="C132" s="306" t="s">
        <v>3769</v>
      </c>
      <c r="D132" s="284">
        <v>0</v>
      </c>
    </row>
    <row r="133" spans="2:4" ht="14.25" customHeight="1" x14ac:dyDescent="0.2">
      <c r="B133" s="317" t="s">
        <v>3770</v>
      </c>
      <c r="C133" s="306" t="s">
        <v>3771</v>
      </c>
      <c r="D133" s="284">
        <v>0</v>
      </c>
    </row>
    <row r="134" spans="2:4" ht="14.25" customHeight="1" x14ac:dyDescent="0.2">
      <c r="B134" s="317" t="s">
        <v>3772</v>
      </c>
      <c r="C134" s="306" t="s">
        <v>3773</v>
      </c>
      <c r="D134" s="284">
        <v>0</v>
      </c>
    </row>
    <row r="135" spans="2:4" ht="14.25" customHeight="1" x14ac:dyDescent="0.2">
      <c r="B135" s="317" t="s">
        <v>3774</v>
      </c>
      <c r="C135" s="306" t="s">
        <v>3775</v>
      </c>
      <c r="D135" s="284">
        <v>0</v>
      </c>
    </row>
    <row r="136" spans="2:4" ht="14.25" customHeight="1" x14ac:dyDescent="0.2">
      <c r="B136" s="317" t="s">
        <v>3776</v>
      </c>
      <c r="C136" s="306" t="s">
        <v>3777</v>
      </c>
      <c r="D136" s="284">
        <v>0</v>
      </c>
    </row>
    <row r="137" spans="2:4" ht="14.25" customHeight="1" x14ac:dyDescent="0.2">
      <c r="B137" s="317" t="s">
        <v>3778</v>
      </c>
      <c r="C137" s="306" t="s">
        <v>3779</v>
      </c>
      <c r="D137" s="284">
        <v>0</v>
      </c>
    </row>
    <row r="138" spans="2:4" ht="14.25" customHeight="1" x14ac:dyDescent="0.2">
      <c r="B138" s="317" t="s">
        <v>3780</v>
      </c>
      <c r="C138" s="306" t="s">
        <v>3781</v>
      </c>
      <c r="D138" s="284">
        <v>0</v>
      </c>
    </row>
    <row r="139" spans="2:4" ht="14.25" customHeight="1" x14ac:dyDescent="0.2">
      <c r="B139" s="317" t="s">
        <v>3782</v>
      </c>
      <c r="C139" s="306" t="s">
        <v>3783</v>
      </c>
      <c r="D139" s="284">
        <v>0</v>
      </c>
    </row>
    <row r="140" spans="2:4" ht="14.25" customHeight="1" x14ac:dyDescent="0.2">
      <c r="B140" s="317" t="s">
        <v>3784</v>
      </c>
      <c r="C140" s="306" t="s">
        <v>3785</v>
      </c>
      <c r="D140" s="284">
        <v>0</v>
      </c>
    </row>
    <row r="141" spans="2:4" x14ac:dyDescent="0.2">
      <c r="B141" s="317" t="s">
        <v>3786</v>
      </c>
      <c r="C141" s="306" t="s">
        <v>3787</v>
      </c>
      <c r="D141" s="284">
        <v>0</v>
      </c>
    </row>
    <row r="142" spans="2:4" ht="14.25" customHeight="1" x14ac:dyDescent="0.2">
      <c r="B142" s="317" t="s">
        <v>3788</v>
      </c>
      <c r="C142" s="306" t="s">
        <v>3789</v>
      </c>
      <c r="D142" s="284">
        <v>0</v>
      </c>
    </row>
    <row r="143" spans="2:4" x14ac:dyDescent="0.2">
      <c r="B143" s="317" t="s">
        <v>3790</v>
      </c>
      <c r="C143" s="306" t="s">
        <v>3791</v>
      </c>
      <c r="D143" s="284">
        <v>6119217.1299999999</v>
      </c>
    </row>
    <row r="144" spans="2:4" x14ac:dyDescent="0.2">
      <c r="B144" s="317" t="s">
        <v>3792</v>
      </c>
      <c r="C144" s="306" t="s">
        <v>3759</v>
      </c>
      <c r="D144" s="284">
        <v>1416389.76</v>
      </c>
    </row>
    <row r="145" spans="2:4" ht="14.25" customHeight="1" x14ac:dyDescent="0.2">
      <c r="B145" s="317" t="s">
        <v>3793</v>
      </c>
      <c r="C145" s="306" t="s">
        <v>3761</v>
      </c>
      <c r="D145" s="284">
        <v>1043269.58</v>
      </c>
    </row>
    <row r="146" spans="2:4" ht="14.25" customHeight="1" x14ac:dyDescent="0.2">
      <c r="B146" s="317" t="s">
        <v>3794</v>
      </c>
      <c r="C146" s="306" t="s">
        <v>3763</v>
      </c>
      <c r="D146" s="284">
        <v>1937333.29</v>
      </c>
    </row>
    <row r="147" spans="2:4" ht="14.25" customHeight="1" x14ac:dyDescent="0.2">
      <c r="B147" s="317" t="s">
        <v>3795</v>
      </c>
      <c r="C147" s="306" t="s">
        <v>3765</v>
      </c>
      <c r="D147" s="284">
        <v>0</v>
      </c>
    </row>
    <row r="148" spans="2:4" x14ac:dyDescent="0.2">
      <c r="B148" s="317" t="s">
        <v>3796</v>
      </c>
      <c r="C148" s="306" t="s">
        <v>3767</v>
      </c>
      <c r="D148" s="284">
        <v>0</v>
      </c>
    </row>
    <row r="149" spans="2:4" x14ac:dyDescent="0.2">
      <c r="B149" s="317" t="s">
        <v>3797</v>
      </c>
      <c r="C149" s="306" t="s">
        <v>3798</v>
      </c>
      <c r="D149" s="284">
        <v>1722224.5</v>
      </c>
    </row>
    <row r="150" spans="2:4" ht="14.25" customHeight="1" x14ac:dyDescent="0.2">
      <c r="B150" s="317" t="s">
        <v>3799</v>
      </c>
      <c r="C150" s="306" t="s">
        <v>3800</v>
      </c>
      <c r="D150" s="284">
        <v>0</v>
      </c>
    </row>
    <row r="151" spans="2:4" ht="14.25" customHeight="1" x14ac:dyDescent="0.2">
      <c r="B151" s="317" t="s">
        <v>3801</v>
      </c>
      <c r="C151" s="306" t="s">
        <v>3802</v>
      </c>
      <c r="D151" s="284">
        <v>0</v>
      </c>
    </row>
    <row r="152" spans="2:4" ht="14.25" customHeight="1" x14ac:dyDescent="0.2">
      <c r="B152" s="317" t="s">
        <v>3803</v>
      </c>
      <c r="C152" s="306" t="s">
        <v>3775</v>
      </c>
      <c r="D152" s="284">
        <v>0</v>
      </c>
    </row>
    <row r="153" spans="2:4" ht="14.25" customHeight="1" x14ac:dyDescent="0.2">
      <c r="B153" s="317" t="s">
        <v>3804</v>
      </c>
      <c r="C153" s="306" t="s">
        <v>3805</v>
      </c>
      <c r="D153" s="284">
        <v>0</v>
      </c>
    </row>
    <row r="154" spans="2:4" ht="14.25" customHeight="1" x14ac:dyDescent="0.2">
      <c r="B154" s="317" t="s">
        <v>3806</v>
      </c>
      <c r="C154" s="306" t="s">
        <v>3807</v>
      </c>
      <c r="D154" s="284">
        <v>0</v>
      </c>
    </row>
    <row r="155" spans="2:4" ht="14.25" customHeight="1" x14ac:dyDescent="0.2">
      <c r="B155" s="317" t="s">
        <v>3808</v>
      </c>
      <c r="C155" s="306" t="s">
        <v>3781</v>
      </c>
      <c r="D155" s="284">
        <v>0</v>
      </c>
    </row>
    <row r="156" spans="2:4" ht="14.25" customHeight="1" x14ac:dyDescent="0.2">
      <c r="B156" s="317" t="s">
        <v>3809</v>
      </c>
      <c r="C156" s="306" t="s">
        <v>3783</v>
      </c>
      <c r="D156" s="284">
        <v>0</v>
      </c>
    </row>
    <row r="157" spans="2:4" ht="14.25" customHeight="1" x14ac:dyDescent="0.2">
      <c r="B157" s="317" t="s">
        <v>3810</v>
      </c>
      <c r="C157" s="306" t="s">
        <v>3785</v>
      </c>
      <c r="D157" s="284">
        <v>0</v>
      </c>
    </row>
    <row r="158" spans="2:4" x14ac:dyDescent="0.2">
      <c r="B158" s="317" t="s">
        <v>3811</v>
      </c>
      <c r="C158" s="306" t="s">
        <v>3787</v>
      </c>
      <c r="D158" s="284">
        <v>0</v>
      </c>
    </row>
    <row r="159" spans="2:4" ht="14.25" customHeight="1" x14ac:dyDescent="0.2">
      <c r="B159" s="317" t="s">
        <v>3812</v>
      </c>
      <c r="C159" s="306" t="s">
        <v>3813</v>
      </c>
      <c r="D159" s="284">
        <v>0</v>
      </c>
    </row>
    <row r="160" spans="2:4" x14ac:dyDescent="0.2">
      <c r="B160" s="317" t="s">
        <v>3814</v>
      </c>
      <c r="C160" s="306" t="s">
        <v>3815</v>
      </c>
      <c r="D160" s="284">
        <v>0</v>
      </c>
    </row>
    <row r="161" spans="2:4" x14ac:dyDescent="0.2">
      <c r="B161" s="317" t="s">
        <v>3816</v>
      </c>
      <c r="C161" s="306" t="s">
        <v>3817</v>
      </c>
      <c r="D161" s="284">
        <v>0</v>
      </c>
    </row>
    <row r="162" spans="2:4" ht="14.25" customHeight="1" x14ac:dyDescent="0.2">
      <c r="B162" s="317" t="s">
        <v>3818</v>
      </c>
      <c r="C162" s="306" t="s">
        <v>3819</v>
      </c>
      <c r="D162" s="284">
        <v>0</v>
      </c>
    </row>
    <row r="163" spans="2:4" ht="14.25" customHeight="1" x14ac:dyDescent="0.2">
      <c r="B163" s="317" t="s">
        <v>3820</v>
      </c>
      <c r="C163" s="306" t="s">
        <v>3821</v>
      </c>
      <c r="D163" s="284">
        <v>0</v>
      </c>
    </row>
    <row r="164" spans="2:4" ht="14.25" customHeight="1" x14ac:dyDescent="0.2">
      <c r="B164" s="317" t="s">
        <v>3822</v>
      </c>
      <c r="C164" s="306" t="s">
        <v>3823</v>
      </c>
      <c r="D164" s="284">
        <v>0</v>
      </c>
    </row>
    <row r="165" spans="2:4" ht="14.25" customHeight="1" x14ac:dyDescent="0.2">
      <c r="B165" s="317" t="s">
        <v>3824</v>
      </c>
      <c r="C165" s="306" t="s">
        <v>3825</v>
      </c>
      <c r="D165" s="284">
        <v>0</v>
      </c>
    </row>
    <row r="166" spans="2:4" ht="14.25" customHeight="1" x14ac:dyDescent="0.2">
      <c r="B166" s="317" t="s">
        <v>3826</v>
      </c>
      <c r="C166" s="306" t="s">
        <v>3827</v>
      </c>
      <c r="D166" s="284">
        <v>0</v>
      </c>
    </row>
    <row r="167" spans="2:4" ht="14.25" customHeight="1" x14ac:dyDescent="0.2">
      <c r="B167" s="317" t="s">
        <v>3828</v>
      </c>
      <c r="C167" s="306" t="s">
        <v>3829</v>
      </c>
      <c r="D167" s="284">
        <v>0</v>
      </c>
    </row>
    <row r="168" spans="2:4" ht="14.25" customHeight="1" x14ac:dyDescent="0.2">
      <c r="B168" s="317" t="s">
        <v>3830</v>
      </c>
      <c r="C168" s="306" t="s">
        <v>3831</v>
      </c>
      <c r="D168" s="284">
        <v>0</v>
      </c>
    </row>
    <row r="169" spans="2:4" ht="14.25" customHeight="1" x14ac:dyDescent="0.2">
      <c r="B169" s="317" t="s">
        <v>3832</v>
      </c>
      <c r="C169" s="306" t="s">
        <v>3833</v>
      </c>
      <c r="D169" s="284">
        <v>0</v>
      </c>
    </row>
    <row r="170" spans="2:4" ht="14.25" customHeight="1" x14ac:dyDescent="0.2">
      <c r="B170" s="317" t="s">
        <v>3834</v>
      </c>
      <c r="C170" s="306" t="s">
        <v>3835</v>
      </c>
      <c r="D170" s="284">
        <v>0</v>
      </c>
    </row>
    <row r="171" spans="2:4" ht="14.25" customHeight="1" x14ac:dyDescent="0.2">
      <c r="B171" s="317" t="s">
        <v>3836</v>
      </c>
      <c r="C171" s="306" t="s">
        <v>3837</v>
      </c>
      <c r="D171" s="284">
        <v>0</v>
      </c>
    </row>
    <row r="172" spans="2:4" ht="14.25" customHeight="1" x14ac:dyDescent="0.2">
      <c r="B172" s="317" t="s">
        <v>3838</v>
      </c>
      <c r="C172" s="306" t="s">
        <v>3839</v>
      </c>
      <c r="D172" s="284">
        <v>0</v>
      </c>
    </row>
    <row r="173" spans="2:4" ht="14.25" customHeight="1" x14ac:dyDescent="0.2">
      <c r="B173" s="317" t="s">
        <v>3840</v>
      </c>
      <c r="C173" s="306" t="s">
        <v>3841</v>
      </c>
      <c r="D173" s="284">
        <v>0</v>
      </c>
    </row>
    <row r="174" spans="2:4" ht="14.25" customHeight="1" x14ac:dyDescent="0.2">
      <c r="B174" s="317" t="s">
        <v>3842</v>
      </c>
      <c r="C174" s="306" t="s">
        <v>3843</v>
      </c>
      <c r="D174" s="284">
        <v>0</v>
      </c>
    </row>
    <row r="175" spans="2:4" x14ac:dyDescent="0.2">
      <c r="B175" s="317" t="s">
        <v>3844</v>
      </c>
      <c r="C175" s="306" t="s">
        <v>3845</v>
      </c>
      <c r="D175" s="284">
        <v>0</v>
      </c>
    </row>
    <row r="176" spans="2:4" ht="14.25" customHeight="1" x14ac:dyDescent="0.2">
      <c r="B176" s="317" t="s">
        <v>3846</v>
      </c>
      <c r="C176" s="306" t="s">
        <v>3847</v>
      </c>
      <c r="D176" s="284">
        <v>0</v>
      </c>
    </row>
    <row r="177" spans="2:4" ht="14.25" customHeight="1" x14ac:dyDescent="0.2">
      <c r="B177" s="317" t="s">
        <v>3848</v>
      </c>
      <c r="C177" s="306" t="s">
        <v>3849</v>
      </c>
      <c r="D177" s="284">
        <v>1909003.12</v>
      </c>
    </row>
    <row r="178" spans="2:4" ht="14.25" customHeight="1" x14ac:dyDescent="0.2">
      <c r="B178" s="317" t="s">
        <v>3850</v>
      </c>
      <c r="C178" s="306" t="s">
        <v>3851</v>
      </c>
      <c r="D178" s="284">
        <v>0</v>
      </c>
    </row>
    <row r="179" spans="2:4" x14ac:dyDescent="0.2">
      <c r="B179" s="317" t="s">
        <v>3852</v>
      </c>
      <c r="C179" s="306" t="s">
        <v>3853</v>
      </c>
      <c r="D179" s="284">
        <v>0</v>
      </c>
    </row>
    <row r="180" spans="2:4" ht="14.25" customHeight="1" x14ac:dyDescent="0.2">
      <c r="B180" s="317" t="s">
        <v>3854</v>
      </c>
      <c r="C180" s="306" t="s">
        <v>3855</v>
      </c>
      <c r="D180" s="284">
        <v>1909003.12</v>
      </c>
    </row>
    <row r="181" spans="2:4" ht="14.25" customHeight="1" x14ac:dyDescent="0.2">
      <c r="B181" s="317" t="s">
        <v>3856</v>
      </c>
      <c r="C181" s="306" t="s">
        <v>3857</v>
      </c>
      <c r="D181" s="284">
        <v>0</v>
      </c>
    </row>
    <row r="182" spans="2:4" ht="14.25" customHeight="1" x14ac:dyDescent="0.2">
      <c r="B182" s="317" t="s">
        <v>3858</v>
      </c>
      <c r="C182" s="306" t="s">
        <v>3859</v>
      </c>
      <c r="D182" s="284">
        <v>0</v>
      </c>
    </row>
    <row r="183" spans="2:4" ht="14.25" customHeight="1" x14ac:dyDescent="0.2">
      <c r="B183" s="317" t="s">
        <v>3860</v>
      </c>
      <c r="C183" s="306" t="s">
        <v>3861</v>
      </c>
      <c r="D183" s="284">
        <v>0</v>
      </c>
    </row>
    <row r="184" spans="2:4" ht="14.25" customHeight="1" x14ac:dyDescent="0.2">
      <c r="B184" s="317" t="s">
        <v>3862</v>
      </c>
      <c r="C184" s="306" t="s">
        <v>3863</v>
      </c>
      <c r="D184" s="284">
        <v>0</v>
      </c>
    </row>
    <row r="185" spans="2:4" ht="14.25" customHeight="1" x14ac:dyDescent="0.2">
      <c r="B185" s="317" t="s">
        <v>3864</v>
      </c>
      <c r="C185" s="306" t="s">
        <v>3865</v>
      </c>
      <c r="D185" s="284">
        <v>0</v>
      </c>
    </row>
    <row r="186" spans="2:4" ht="14.25" customHeight="1" x14ac:dyDescent="0.2">
      <c r="B186" s="317" t="s">
        <v>3866</v>
      </c>
      <c r="C186" s="306" t="s">
        <v>3867</v>
      </c>
      <c r="D186" s="284">
        <v>0</v>
      </c>
    </row>
    <row r="187" spans="2:4" ht="14.25" customHeight="1" x14ac:dyDescent="0.2">
      <c r="B187" s="317" t="s">
        <v>3868</v>
      </c>
      <c r="C187" s="306" t="s">
        <v>3869</v>
      </c>
      <c r="D187" s="284">
        <v>0</v>
      </c>
    </row>
    <row r="188" spans="2:4" ht="14.25" customHeight="1" x14ac:dyDescent="0.2">
      <c r="B188" s="317" t="s">
        <v>3870</v>
      </c>
      <c r="C188" s="306" t="s">
        <v>3871</v>
      </c>
      <c r="D188" s="284">
        <v>0</v>
      </c>
    </row>
    <row r="189" spans="2:4" ht="14.25" customHeight="1" x14ac:dyDescent="0.2">
      <c r="B189" s="317" t="s">
        <v>3872</v>
      </c>
      <c r="C189" s="306" t="s">
        <v>3873</v>
      </c>
      <c r="D189" s="284">
        <v>0</v>
      </c>
    </row>
    <row r="190" spans="2:4" ht="14.25" customHeight="1" x14ac:dyDescent="0.2">
      <c r="B190" s="317" t="s">
        <v>3874</v>
      </c>
      <c r="C190" s="306" t="s">
        <v>3875</v>
      </c>
      <c r="D190" s="284">
        <v>0</v>
      </c>
    </row>
    <row r="191" spans="2:4" ht="14.25" customHeight="1" x14ac:dyDescent="0.2">
      <c r="B191" s="317" t="s">
        <v>3876</v>
      </c>
      <c r="C191" s="306" t="s">
        <v>3877</v>
      </c>
      <c r="D191" s="284">
        <v>0</v>
      </c>
    </row>
    <row r="192" spans="2:4" ht="14.25" customHeight="1" x14ac:dyDescent="0.2">
      <c r="B192" s="317" t="s">
        <v>3878</v>
      </c>
      <c r="C192" s="306" t="s">
        <v>3879</v>
      </c>
      <c r="D192" s="284">
        <v>0</v>
      </c>
    </row>
    <row r="193" spans="2:4" x14ac:dyDescent="0.2">
      <c r="B193" s="317" t="s">
        <v>3880</v>
      </c>
      <c r="C193" s="306" t="s">
        <v>3881</v>
      </c>
      <c r="D193" s="284">
        <v>0</v>
      </c>
    </row>
    <row r="194" spans="2:4" x14ac:dyDescent="0.2">
      <c r="B194" s="317" t="s">
        <v>3882</v>
      </c>
      <c r="C194" s="306" t="s">
        <v>3883</v>
      </c>
      <c r="D194" s="284">
        <v>0</v>
      </c>
    </row>
    <row r="195" spans="2:4" x14ac:dyDescent="0.2">
      <c r="B195" s="317" t="s">
        <v>3884</v>
      </c>
      <c r="C195" s="306" t="s">
        <v>3885</v>
      </c>
      <c r="D195" s="284">
        <v>100579312.09</v>
      </c>
    </row>
    <row r="196" spans="2:4" x14ac:dyDescent="0.2">
      <c r="B196" s="317" t="s">
        <v>3886</v>
      </c>
      <c r="C196" s="306" t="s">
        <v>3887</v>
      </c>
      <c r="D196" s="284">
        <v>37410205.600000001</v>
      </c>
    </row>
    <row r="197" spans="2:4" x14ac:dyDescent="0.2">
      <c r="B197" s="317" t="s">
        <v>3888</v>
      </c>
      <c r="C197" s="306" t="s">
        <v>3889</v>
      </c>
      <c r="D197" s="284">
        <v>397652.71</v>
      </c>
    </row>
    <row r="198" spans="2:4" x14ac:dyDescent="0.2">
      <c r="B198" s="317" t="s">
        <v>3890</v>
      </c>
      <c r="C198" s="306" t="s">
        <v>3891</v>
      </c>
      <c r="D198" s="284">
        <v>480308.1</v>
      </c>
    </row>
    <row r="199" spans="2:4" x14ac:dyDescent="0.2">
      <c r="B199" s="317" t="s">
        <v>3892</v>
      </c>
      <c r="C199" s="306" t="s">
        <v>3893</v>
      </c>
      <c r="D199" s="284">
        <v>1403974.62</v>
      </c>
    </row>
    <row r="200" spans="2:4" x14ac:dyDescent="0.2">
      <c r="B200" s="317" t="s">
        <v>3894</v>
      </c>
      <c r="C200" s="306" t="s">
        <v>3895</v>
      </c>
      <c r="D200" s="284">
        <v>2292012.33</v>
      </c>
    </row>
    <row r="201" spans="2:4" x14ac:dyDescent="0.2">
      <c r="B201" s="317" t="s">
        <v>3896</v>
      </c>
      <c r="C201" s="306" t="s">
        <v>3897</v>
      </c>
      <c r="D201" s="284">
        <v>32836257.84</v>
      </c>
    </row>
    <row r="202" spans="2:4" x14ac:dyDescent="0.2">
      <c r="B202" s="317" t="s">
        <v>3898</v>
      </c>
      <c r="C202" s="306" t="s">
        <v>3899</v>
      </c>
      <c r="D202" s="284">
        <v>43885988.670000002</v>
      </c>
    </row>
    <row r="203" spans="2:4" x14ac:dyDescent="0.2">
      <c r="B203" s="317" t="s">
        <v>3900</v>
      </c>
      <c r="C203" s="306" t="s">
        <v>3901</v>
      </c>
      <c r="D203" s="284">
        <v>1353142.12</v>
      </c>
    </row>
    <row r="204" spans="2:4" x14ac:dyDescent="0.2">
      <c r="B204" s="317" t="s">
        <v>3902</v>
      </c>
      <c r="C204" s="306" t="s">
        <v>3903</v>
      </c>
      <c r="D204" s="284">
        <v>1624826.44</v>
      </c>
    </row>
    <row r="205" spans="2:4" x14ac:dyDescent="0.2">
      <c r="B205" s="317" t="s">
        <v>3904</v>
      </c>
      <c r="C205" s="306" t="s">
        <v>3905</v>
      </c>
      <c r="D205" s="284">
        <v>2713697.26</v>
      </c>
    </row>
    <row r="206" spans="2:4" x14ac:dyDescent="0.2">
      <c r="B206" s="317" t="s">
        <v>3906</v>
      </c>
      <c r="C206" s="306" t="s">
        <v>3907</v>
      </c>
      <c r="D206" s="284">
        <v>3786563.18</v>
      </c>
    </row>
    <row r="207" spans="2:4" x14ac:dyDescent="0.2">
      <c r="B207" s="317" t="s">
        <v>3908</v>
      </c>
      <c r="C207" s="306" t="s">
        <v>3909</v>
      </c>
      <c r="D207" s="284">
        <v>34407759.670000002</v>
      </c>
    </row>
    <row r="208" spans="2:4" x14ac:dyDescent="0.2">
      <c r="B208" s="317" t="s">
        <v>3910</v>
      </c>
      <c r="C208" s="306" t="s">
        <v>3911</v>
      </c>
      <c r="D208" s="284">
        <v>905572.94</v>
      </c>
    </row>
    <row r="209" spans="2:4" x14ac:dyDescent="0.2">
      <c r="B209" s="317" t="s">
        <v>3912</v>
      </c>
      <c r="C209" s="306" t="s">
        <v>3901</v>
      </c>
      <c r="D209" s="284">
        <v>11917.15</v>
      </c>
    </row>
    <row r="210" spans="2:4" x14ac:dyDescent="0.2">
      <c r="B210" s="317" t="s">
        <v>3913</v>
      </c>
      <c r="C210" s="306" t="s">
        <v>3914</v>
      </c>
      <c r="D210" s="284">
        <v>15340.33</v>
      </c>
    </row>
    <row r="211" spans="2:4" x14ac:dyDescent="0.2">
      <c r="B211" s="317" t="s">
        <v>3915</v>
      </c>
      <c r="C211" s="306" t="s">
        <v>3916</v>
      </c>
      <c r="D211" s="284">
        <v>24470.55</v>
      </c>
    </row>
    <row r="212" spans="2:4" x14ac:dyDescent="0.2">
      <c r="B212" s="317" t="s">
        <v>3917</v>
      </c>
      <c r="C212" s="306" t="s">
        <v>3918</v>
      </c>
      <c r="D212" s="284">
        <v>50157.18</v>
      </c>
    </row>
    <row r="213" spans="2:4" x14ac:dyDescent="0.2">
      <c r="B213" s="317" t="s">
        <v>3919</v>
      </c>
      <c r="C213" s="306" t="s">
        <v>3920</v>
      </c>
      <c r="D213" s="284">
        <v>803687.73</v>
      </c>
    </row>
    <row r="214" spans="2:4" x14ac:dyDescent="0.2">
      <c r="B214" s="317" t="s">
        <v>3921</v>
      </c>
      <c r="C214" s="306" t="s">
        <v>3922</v>
      </c>
      <c r="D214" s="284">
        <v>6884077.4000000004</v>
      </c>
    </row>
    <row r="215" spans="2:4" x14ac:dyDescent="0.2">
      <c r="B215" s="317" t="s">
        <v>3923</v>
      </c>
      <c r="C215" s="306" t="s">
        <v>3889</v>
      </c>
      <c r="D215" s="284">
        <v>279969.59999999998</v>
      </c>
    </row>
    <row r="216" spans="2:4" x14ac:dyDescent="0.2">
      <c r="B216" s="317" t="s">
        <v>3924</v>
      </c>
      <c r="C216" s="306" t="s">
        <v>3903</v>
      </c>
      <c r="D216" s="284">
        <v>411419.83</v>
      </c>
    </row>
    <row r="217" spans="2:4" x14ac:dyDescent="0.2">
      <c r="B217" s="317" t="s">
        <v>3925</v>
      </c>
      <c r="C217" s="306" t="s">
        <v>3905</v>
      </c>
      <c r="D217" s="284">
        <v>661512.53</v>
      </c>
    </row>
    <row r="218" spans="2:4" ht="14.25" customHeight="1" x14ac:dyDescent="0.2">
      <c r="B218" s="317" t="s">
        <v>3926</v>
      </c>
      <c r="C218" s="306" t="s">
        <v>3907</v>
      </c>
      <c r="D218" s="284">
        <v>1120530.21</v>
      </c>
    </row>
    <row r="219" spans="2:4" ht="14.25" customHeight="1" x14ac:dyDescent="0.2">
      <c r="B219" s="317" t="s">
        <v>3927</v>
      </c>
      <c r="C219" s="306" t="s">
        <v>3909</v>
      </c>
      <c r="D219" s="284">
        <v>4410645.2300000004</v>
      </c>
    </row>
    <row r="220" spans="2:4" ht="14.25" customHeight="1" x14ac:dyDescent="0.2">
      <c r="B220" s="317" t="s">
        <v>3928</v>
      </c>
      <c r="C220" s="306" t="s">
        <v>3929</v>
      </c>
      <c r="D220" s="284">
        <v>0</v>
      </c>
    </row>
    <row r="221" spans="2:4" ht="14.25" customHeight="1" x14ac:dyDescent="0.2">
      <c r="B221" s="317" t="s">
        <v>3930</v>
      </c>
      <c r="C221" s="306" t="s">
        <v>3889</v>
      </c>
      <c r="D221" s="284">
        <v>0</v>
      </c>
    </row>
    <row r="222" spans="2:4" ht="14.25" customHeight="1" x14ac:dyDescent="0.2">
      <c r="B222" s="317" t="s">
        <v>3931</v>
      </c>
      <c r="C222" s="306" t="s">
        <v>3903</v>
      </c>
      <c r="D222" s="284">
        <v>0</v>
      </c>
    </row>
    <row r="223" spans="2:4" ht="14.25" customHeight="1" x14ac:dyDescent="0.2">
      <c r="B223" s="317" t="s">
        <v>3932</v>
      </c>
      <c r="C223" s="306" t="s">
        <v>3893</v>
      </c>
      <c r="D223" s="284">
        <v>0</v>
      </c>
    </row>
    <row r="224" spans="2:4" x14ac:dyDescent="0.2">
      <c r="B224" s="317" t="s">
        <v>3933</v>
      </c>
      <c r="C224" s="306" t="s">
        <v>3918</v>
      </c>
      <c r="D224" s="284">
        <v>0</v>
      </c>
    </row>
    <row r="225" spans="2:4" x14ac:dyDescent="0.2">
      <c r="B225" s="317" t="s">
        <v>3934</v>
      </c>
      <c r="C225" s="306" t="s">
        <v>3935</v>
      </c>
      <c r="D225" s="284">
        <v>0</v>
      </c>
    </row>
    <row r="226" spans="2:4" x14ac:dyDescent="0.2">
      <c r="B226" s="317" t="s">
        <v>3936</v>
      </c>
      <c r="C226" s="306" t="s">
        <v>3937</v>
      </c>
      <c r="D226" s="284">
        <v>1244694.6200000001</v>
      </c>
    </row>
    <row r="227" spans="2:4" x14ac:dyDescent="0.2">
      <c r="B227" s="317" t="s">
        <v>3938</v>
      </c>
      <c r="C227" s="306" t="s">
        <v>3901</v>
      </c>
      <c r="D227" s="284">
        <v>13053.02</v>
      </c>
    </row>
    <row r="228" spans="2:4" x14ac:dyDescent="0.2">
      <c r="B228" s="317" t="s">
        <v>3939</v>
      </c>
      <c r="C228" s="306" t="s">
        <v>3903</v>
      </c>
      <c r="D228" s="284">
        <v>16295.07</v>
      </c>
    </row>
    <row r="229" spans="2:4" x14ac:dyDescent="0.2">
      <c r="B229" s="317" t="s">
        <v>3940</v>
      </c>
      <c r="C229" s="306" t="s">
        <v>3941</v>
      </c>
      <c r="D229" s="284">
        <v>36601.129999999997</v>
      </c>
    </row>
    <row r="230" spans="2:4" x14ac:dyDescent="0.2">
      <c r="B230" s="317" t="s">
        <v>3942</v>
      </c>
      <c r="C230" s="306" t="s">
        <v>3943</v>
      </c>
      <c r="D230" s="284">
        <v>84425.54</v>
      </c>
    </row>
    <row r="231" spans="2:4" x14ac:dyDescent="0.2">
      <c r="B231" s="317" t="s">
        <v>3944</v>
      </c>
      <c r="C231" s="306" t="s">
        <v>3909</v>
      </c>
      <c r="D231" s="284">
        <v>1094319.8600000001</v>
      </c>
    </row>
    <row r="232" spans="2:4" x14ac:dyDescent="0.2">
      <c r="B232" s="317" t="s">
        <v>3945</v>
      </c>
      <c r="C232" s="306" t="s">
        <v>3946</v>
      </c>
      <c r="D232" s="284">
        <v>6417469.29</v>
      </c>
    </row>
    <row r="233" spans="2:4" x14ac:dyDescent="0.2">
      <c r="B233" s="317" t="s">
        <v>3947</v>
      </c>
      <c r="C233" s="306" t="s">
        <v>3948</v>
      </c>
      <c r="D233" s="284">
        <v>33301.620000000003</v>
      </c>
    </row>
    <row r="234" spans="2:4" x14ac:dyDescent="0.2">
      <c r="B234" s="317" t="s">
        <v>3949</v>
      </c>
      <c r="C234" s="306" t="s">
        <v>3950</v>
      </c>
      <c r="D234" s="284">
        <v>30965.38</v>
      </c>
    </row>
    <row r="235" spans="2:4" x14ac:dyDescent="0.2">
      <c r="B235" s="317" t="s">
        <v>3951</v>
      </c>
      <c r="C235" s="306" t="s">
        <v>3952</v>
      </c>
      <c r="D235" s="284">
        <v>64360.87</v>
      </c>
    </row>
    <row r="236" spans="2:4" x14ac:dyDescent="0.2">
      <c r="B236" s="317" t="s">
        <v>3953</v>
      </c>
      <c r="C236" s="306" t="s">
        <v>3954</v>
      </c>
      <c r="D236" s="284">
        <v>137182.07999999999</v>
      </c>
    </row>
    <row r="237" spans="2:4" ht="14.25" customHeight="1" x14ac:dyDescent="0.2">
      <c r="B237" s="317" t="s">
        <v>3955</v>
      </c>
      <c r="C237" s="306" t="s">
        <v>3897</v>
      </c>
      <c r="D237" s="284">
        <v>6151659.3399999999</v>
      </c>
    </row>
    <row r="238" spans="2:4" ht="14.25" customHeight="1" x14ac:dyDescent="0.2">
      <c r="B238" s="317" t="s">
        <v>3956</v>
      </c>
      <c r="C238" s="306" t="s">
        <v>3957</v>
      </c>
      <c r="D238" s="284">
        <v>335924.06</v>
      </c>
    </row>
    <row r="239" spans="2:4" ht="14.25" customHeight="1" x14ac:dyDescent="0.2">
      <c r="B239" s="317" t="s">
        <v>3958</v>
      </c>
      <c r="C239" s="306" t="s">
        <v>3959</v>
      </c>
      <c r="D239" s="284">
        <v>0</v>
      </c>
    </row>
    <row r="240" spans="2:4" x14ac:dyDescent="0.2">
      <c r="B240" s="317" t="s">
        <v>3960</v>
      </c>
      <c r="C240" s="306" t="s">
        <v>3961</v>
      </c>
      <c r="D240" s="284">
        <v>0</v>
      </c>
    </row>
    <row r="241" spans="2:4" x14ac:dyDescent="0.2">
      <c r="B241" s="317" t="s">
        <v>3962</v>
      </c>
      <c r="C241" s="306" t="s">
        <v>3916</v>
      </c>
      <c r="D241" s="284">
        <v>1896.22</v>
      </c>
    </row>
    <row r="242" spans="2:4" x14ac:dyDescent="0.2">
      <c r="B242" s="317" t="s">
        <v>3963</v>
      </c>
      <c r="C242" s="306" t="s">
        <v>3907</v>
      </c>
      <c r="D242" s="284">
        <v>5675.16</v>
      </c>
    </row>
    <row r="243" spans="2:4" x14ac:dyDescent="0.2">
      <c r="B243" s="317" t="s">
        <v>3964</v>
      </c>
      <c r="C243" s="306" t="s">
        <v>3965</v>
      </c>
      <c r="D243" s="284">
        <v>328352.68</v>
      </c>
    </row>
    <row r="244" spans="2:4" x14ac:dyDescent="0.2">
      <c r="B244" s="317" t="s">
        <v>3966</v>
      </c>
      <c r="C244" s="306" t="s">
        <v>3967</v>
      </c>
      <c r="D244" s="284">
        <v>1247007.7</v>
      </c>
    </row>
    <row r="245" spans="2:4" x14ac:dyDescent="0.2">
      <c r="B245" s="317" t="s">
        <v>3968</v>
      </c>
      <c r="C245" s="306" t="s">
        <v>3969</v>
      </c>
      <c r="D245" s="284">
        <v>17241.14</v>
      </c>
    </row>
    <row r="246" spans="2:4" x14ac:dyDescent="0.2">
      <c r="B246" s="317" t="s">
        <v>3970</v>
      </c>
      <c r="C246" s="306" t="s">
        <v>3903</v>
      </c>
      <c r="D246" s="284">
        <v>23172.34</v>
      </c>
    </row>
    <row r="247" spans="2:4" x14ac:dyDescent="0.2">
      <c r="B247" s="317" t="s">
        <v>3971</v>
      </c>
      <c r="C247" s="306" t="s">
        <v>3905</v>
      </c>
      <c r="D247" s="284">
        <v>33083.67</v>
      </c>
    </row>
    <row r="248" spans="2:4" ht="14.25" customHeight="1" x14ac:dyDescent="0.2">
      <c r="B248" s="317" t="s">
        <v>3972</v>
      </c>
      <c r="C248" s="306" t="s">
        <v>3895</v>
      </c>
      <c r="D248" s="284">
        <v>73854.05</v>
      </c>
    </row>
    <row r="249" spans="2:4" ht="14.25" customHeight="1" x14ac:dyDescent="0.2">
      <c r="B249" s="317" t="s">
        <v>3973</v>
      </c>
      <c r="C249" s="306" t="s">
        <v>3909</v>
      </c>
      <c r="D249" s="284">
        <v>1099656.5</v>
      </c>
    </row>
    <row r="250" spans="2:4" ht="14.25" customHeight="1" x14ac:dyDescent="0.2">
      <c r="B250" s="317" t="s">
        <v>3974</v>
      </c>
      <c r="C250" s="306" t="s">
        <v>3975</v>
      </c>
      <c r="D250" s="284">
        <v>0</v>
      </c>
    </row>
    <row r="251" spans="2:4" ht="14.25" customHeight="1" x14ac:dyDescent="0.2">
      <c r="B251" s="317" t="s">
        <v>3976</v>
      </c>
      <c r="C251" s="306" t="s">
        <v>3901</v>
      </c>
      <c r="D251" s="284">
        <v>0</v>
      </c>
    </row>
    <row r="252" spans="2:4" ht="14.25" customHeight="1" x14ac:dyDescent="0.2">
      <c r="B252" s="317" t="s">
        <v>3977</v>
      </c>
      <c r="C252" s="306" t="s">
        <v>3891</v>
      </c>
      <c r="D252" s="284">
        <v>0</v>
      </c>
    </row>
    <row r="253" spans="2:4" ht="14.25" customHeight="1" x14ac:dyDescent="0.2">
      <c r="B253" s="317" t="s">
        <v>3978</v>
      </c>
      <c r="C253" s="306" t="s">
        <v>3905</v>
      </c>
      <c r="D253" s="284">
        <v>0</v>
      </c>
    </row>
    <row r="254" spans="2:4" x14ac:dyDescent="0.2">
      <c r="B254" s="317" t="s">
        <v>3979</v>
      </c>
      <c r="C254" s="306" t="s">
        <v>3907</v>
      </c>
      <c r="D254" s="284">
        <v>0</v>
      </c>
    </row>
    <row r="255" spans="2:4" x14ac:dyDescent="0.2">
      <c r="B255" s="317" t="s">
        <v>3980</v>
      </c>
      <c r="C255" s="306" t="s">
        <v>3909</v>
      </c>
      <c r="D255" s="284">
        <v>0</v>
      </c>
    </row>
    <row r="256" spans="2:4" x14ac:dyDescent="0.2">
      <c r="B256" s="317" t="s">
        <v>3981</v>
      </c>
      <c r="C256" s="306" t="s">
        <v>3982</v>
      </c>
      <c r="D256" s="284">
        <v>6249.64</v>
      </c>
    </row>
    <row r="257" spans="2:4" x14ac:dyDescent="0.2">
      <c r="B257" s="317" t="s">
        <v>3983</v>
      </c>
      <c r="C257" s="306" t="s">
        <v>3901</v>
      </c>
      <c r="D257" s="284">
        <v>757.48</v>
      </c>
    </row>
    <row r="258" spans="2:4" x14ac:dyDescent="0.2">
      <c r="B258" s="317" t="s">
        <v>3984</v>
      </c>
      <c r="C258" s="306" t="s">
        <v>3903</v>
      </c>
      <c r="D258" s="284">
        <v>1535</v>
      </c>
    </row>
    <row r="259" spans="2:4" x14ac:dyDescent="0.2">
      <c r="B259" s="317" t="s">
        <v>3985</v>
      </c>
      <c r="C259" s="306" t="s">
        <v>3916</v>
      </c>
      <c r="D259" s="284">
        <v>2353.48</v>
      </c>
    </row>
    <row r="260" spans="2:4" x14ac:dyDescent="0.2">
      <c r="B260" s="317" t="s">
        <v>3986</v>
      </c>
      <c r="C260" s="306" t="s">
        <v>3918</v>
      </c>
      <c r="D260" s="284">
        <v>1603.68</v>
      </c>
    </row>
    <row r="261" spans="2:4" x14ac:dyDescent="0.2">
      <c r="B261" s="317" t="s">
        <v>3987</v>
      </c>
      <c r="C261" s="306" t="s">
        <v>3965</v>
      </c>
      <c r="D261" s="284">
        <v>0</v>
      </c>
    </row>
    <row r="262" spans="2:4" x14ac:dyDescent="0.2">
      <c r="B262" s="317" t="s">
        <v>3988</v>
      </c>
      <c r="C262" s="306" t="s">
        <v>3989</v>
      </c>
      <c r="D262" s="284">
        <v>651253.02</v>
      </c>
    </row>
    <row r="263" spans="2:4" x14ac:dyDescent="0.2">
      <c r="B263" s="317" t="s">
        <v>3990</v>
      </c>
      <c r="C263" s="306" t="s">
        <v>3889</v>
      </c>
      <c r="D263" s="284">
        <v>12602.25</v>
      </c>
    </row>
    <row r="264" spans="2:4" x14ac:dyDescent="0.2">
      <c r="B264" s="317" t="s">
        <v>3991</v>
      </c>
      <c r="C264" s="306" t="s">
        <v>3903</v>
      </c>
      <c r="D264" s="284">
        <v>19100.05</v>
      </c>
    </row>
    <row r="265" spans="2:4" x14ac:dyDescent="0.2">
      <c r="B265" s="317" t="s">
        <v>3992</v>
      </c>
      <c r="C265" s="306" t="s">
        <v>3916</v>
      </c>
      <c r="D265" s="284">
        <v>34263.800000000003</v>
      </c>
    </row>
    <row r="266" spans="2:4" x14ac:dyDescent="0.2">
      <c r="B266" s="317" t="s">
        <v>3993</v>
      </c>
      <c r="C266" s="306" t="s">
        <v>3918</v>
      </c>
      <c r="D266" s="284">
        <v>73999.839999999997</v>
      </c>
    </row>
    <row r="267" spans="2:4" x14ac:dyDescent="0.2">
      <c r="B267" s="317" t="s">
        <v>3994</v>
      </c>
      <c r="C267" s="306" t="s">
        <v>3897</v>
      </c>
      <c r="D267" s="284">
        <v>511287.08</v>
      </c>
    </row>
    <row r="268" spans="2:4" x14ac:dyDescent="0.2">
      <c r="B268" s="317" t="s">
        <v>3995</v>
      </c>
      <c r="C268" s="306" t="s">
        <v>3996</v>
      </c>
      <c r="D268" s="284">
        <v>3376.71</v>
      </c>
    </row>
    <row r="269" spans="2:4" x14ac:dyDescent="0.2">
      <c r="B269" s="317" t="s">
        <v>3997</v>
      </c>
      <c r="C269" s="306" t="s">
        <v>3959</v>
      </c>
      <c r="D269" s="284">
        <v>268.58999999999997</v>
      </c>
    </row>
    <row r="270" spans="2:4" x14ac:dyDescent="0.2">
      <c r="B270" s="317" t="s">
        <v>3998</v>
      </c>
      <c r="C270" s="306" t="s">
        <v>3950</v>
      </c>
      <c r="D270" s="284">
        <v>543.98</v>
      </c>
    </row>
    <row r="271" spans="2:4" x14ac:dyDescent="0.2">
      <c r="B271" s="317" t="s">
        <v>3999</v>
      </c>
      <c r="C271" s="306" t="s">
        <v>3916</v>
      </c>
      <c r="D271" s="284">
        <v>833.3</v>
      </c>
    </row>
    <row r="272" spans="2:4" x14ac:dyDescent="0.2">
      <c r="B272" s="317" t="s">
        <v>4000</v>
      </c>
      <c r="C272" s="306" t="s">
        <v>3918</v>
      </c>
      <c r="D272" s="284">
        <v>1730.84</v>
      </c>
    </row>
    <row r="273" spans="2:4" x14ac:dyDescent="0.2">
      <c r="B273" s="317" t="s">
        <v>4001</v>
      </c>
      <c r="C273" s="306" t="s">
        <v>3897</v>
      </c>
      <c r="D273" s="284">
        <v>0</v>
      </c>
    </row>
    <row r="274" spans="2:4" x14ac:dyDescent="0.2">
      <c r="B274" s="317" t="s">
        <v>4002</v>
      </c>
      <c r="C274" s="306" t="s">
        <v>4003</v>
      </c>
      <c r="D274" s="284">
        <v>452437.7</v>
      </c>
    </row>
    <row r="275" spans="2:4" x14ac:dyDescent="0.2">
      <c r="B275" s="317" t="s">
        <v>4004</v>
      </c>
      <c r="C275" s="306" t="s">
        <v>3969</v>
      </c>
      <c r="D275" s="284">
        <v>7526.3</v>
      </c>
    </row>
    <row r="276" spans="2:4" x14ac:dyDescent="0.2">
      <c r="B276" s="317" t="s">
        <v>4005</v>
      </c>
      <c r="C276" s="306" t="s">
        <v>3950</v>
      </c>
      <c r="D276" s="284">
        <v>9569.44</v>
      </c>
    </row>
    <row r="277" spans="2:4" x14ac:dyDescent="0.2">
      <c r="B277" s="317" t="s">
        <v>4006</v>
      </c>
      <c r="C277" s="306" t="s">
        <v>3916</v>
      </c>
      <c r="D277" s="284">
        <v>19882.810000000001</v>
      </c>
    </row>
    <row r="278" spans="2:4" ht="14.25" customHeight="1" x14ac:dyDescent="0.2">
      <c r="B278" s="317" t="s">
        <v>4007</v>
      </c>
      <c r="C278" s="306" t="s">
        <v>3918</v>
      </c>
      <c r="D278" s="284">
        <v>43316.06</v>
      </c>
    </row>
    <row r="279" spans="2:4" ht="14.25" customHeight="1" x14ac:dyDescent="0.2">
      <c r="B279" s="317" t="s">
        <v>4008</v>
      </c>
      <c r="C279" s="306" t="s">
        <v>3897</v>
      </c>
      <c r="D279" s="284">
        <v>372143.09</v>
      </c>
    </row>
    <row r="280" spans="2:4" ht="14.25" customHeight="1" x14ac:dyDescent="0.2">
      <c r="B280" s="317" t="s">
        <v>4009</v>
      </c>
      <c r="C280" s="306" t="s">
        <v>4010</v>
      </c>
      <c r="D280" s="284">
        <v>0</v>
      </c>
    </row>
    <row r="281" spans="2:4" ht="14.25" customHeight="1" x14ac:dyDescent="0.2">
      <c r="B281" s="317" t="s">
        <v>4011</v>
      </c>
      <c r="C281" s="306" t="s">
        <v>3889</v>
      </c>
      <c r="D281" s="284">
        <v>0</v>
      </c>
    </row>
    <row r="282" spans="2:4" ht="14.25" customHeight="1" x14ac:dyDescent="0.2">
      <c r="B282" s="317" t="s">
        <v>4012</v>
      </c>
      <c r="C282" s="306" t="s">
        <v>3903</v>
      </c>
      <c r="D282" s="284">
        <v>0</v>
      </c>
    </row>
    <row r="283" spans="2:4" ht="14.25" customHeight="1" x14ac:dyDescent="0.2">
      <c r="B283" s="317" t="s">
        <v>4013</v>
      </c>
      <c r="C283" s="306" t="s">
        <v>3916</v>
      </c>
      <c r="D283" s="284">
        <v>0</v>
      </c>
    </row>
    <row r="284" spans="2:4" x14ac:dyDescent="0.2">
      <c r="B284" s="317" t="s">
        <v>4014</v>
      </c>
      <c r="C284" s="306" t="s">
        <v>3918</v>
      </c>
      <c r="D284" s="284">
        <v>0</v>
      </c>
    </row>
    <row r="285" spans="2:4" x14ac:dyDescent="0.2">
      <c r="B285" s="317" t="s">
        <v>4015</v>
      </c>
      <c r="C285" s="306" t="s">
        <v>3897</v>
      </c>
      <c r="D285" s="284">
        <v>0</v>
      </c>
    </row>
    <row r="286" spans="2:4" x14ac:dyDescent="0.2">
      <c r="B286" s="317" t="s">
        <v>4016</v>
      </c>
      <c r="C286" s="306" t="s">
        <v>4017</v>
      </c>
      <c r="D286" s="284">
        <v>54192.03</v>
      </c>
    </row>
    <row r="287" spans="2:4" x14ac:dyDescent="0.2">
      <c r="B287" s="317" t="s">
        <v>4018</v>
      </c>
      <c r="C287" s="306" t="s">
        <v>3969</v>
      </c>
      <c r="D287" s="284">
        <v>6825</v>
      </c>
    </row>
    <row r="288" spans="2:4" x14ac:dyDescent="0.2">
      <c r="B288" s="317" t="s">
        <v>4019</v>
      </c>
      <c r="C288" s="306" t="s">
        <v>3891</v>
      </c>
      <c r="D288" s="284">
        <v>6956.9</v>
      </c>
    </row>
    <row r="289" spans="2:4" x14ac:dyDescent="0.2">
      <c r="B289" s="317" t="s">
        <v>4020</v>
      </c>
      <c r="C289" s="306" t="s">
        <v>3893</v>
      </c>
      <c r="D289" s="284">
        <v>14211.59</v>
      </c>
    </row>
    <row r="290" spans="2:4" x14ac:dyDescent="0.2">
      <c r="B290" s="317" t="s">
        <v>4021</v>
      </c>
      <c r="C290" s="306" t="s">
        <v>3895</v>
      </c>
      <c r="D290" s="284">
        <v>19060.669999999998</v>
      </c>
    </row>
    <row r="291" spans="2:4" x14ac:dyDescent="0.2">
      <c r="B291" s="317" t="s">
        <v>4022</v>
      </c>
      <c r="C291" s="306" t="s">
        <v>4023</v>
      </c>
      <c r="D291" s="284">
        <v>7137.87</v>
      </c>
    </row>
    <row r="292" spans="2:4" x14ac:dyDescent="0.2">
      <c r="B292" s="317" t="s">
        <v>4024</v>
      </c>
      <c r="C292" s="306" t="s">
        <v>4025</v>
      </c>
      <c r="D292" s="284">
        <v>2689699.1</v>
      </c>
    </row>
    <row r="293" spans="2:4" x14ac:dyDescent="0.2">
      <c r="B293" s="317" t="s">
        <v>4026</v>
      </c>
      <c r="C293" s="306" t="s">
        <v>3889</v>
      </c>
      <c r="D293" s="284">
        <v>202105.35</v>
      </c>
    </row>
    <row r="294" spans="2:4" x14ac:dyDescent="0.2">
      <c r="B294" s="317" t="s">
        <v>4027</v>
      </c>
      <c r="C294" s="306" t="s">
        <v>4028</v>
      </c>
      <c r="D294" s="284">
        <v>187462.06</v>
      </c>
    </row>
    <row r="295" spans="2:4" x14ac:dyDescent="0.2">
      <c r="B295" s="317" t="s">
        <v>4029</v>
      </c>
      <c r="C295" s="306" t="s">
        <v>3916</v>
      </c>
      <c r="D295" s="284">
        <v>266821.53000000003</v>
      </c>
    </row>
    <row r="296" spans="2:4" x14ac:dyDescent="0.2">
      <c r="B296" s="317" t="s">
        <v>4030</v>
      </c>
      <c r="C296" s="306" t="s">
        <v>3895</v>
      </c>
      <c r="D296" s="284">
        <v>434488.71</v>
      </c>
    </row>
    <row r="297" spans="2:4" x14ac:dyDescent="0.2">
      <c r="B297" s="317" t="s">
        <v>4031</v>
      </c>
      <c r="C297" s="306" t="s">
        <v>3965</v>
      </c>
      <c r="D297" s="284">
        <v>1598821.45</v>
      </c>
    </row>
    <row r="298" spans="2:4" x14ac:dyDescent="0.2">
      <c r="B298" s="317" t="s">
        <v>4032</v>
      </c>
      <c r="C298" s="306" t="s">
        <v>4033</v>
      </c>
      <c r="D298" s="284">
        <v>6895.9</v>
      </c>
    </row>
    <row r="299" spans="2:4" x14ac:dyDescent="0.2">
      <c r="B299" s="317" t="s">
        <v>4034</v>
      </c>
      <c r="C299" s="306" t="s">
        <v>3969</v>
      </c>
      <c r="D299" s="284">
        <v>1106.44</v>
      </c>
    </row>
    <row r="300" spans="2:4" x14ac:dyDescent="0.2">
      <c r="B300" s="317" t="s">
        <v>4035</v>
      </c>
      <c r="C300" s="306" t="s">
        <v>3950</v>
      </c>
      <c r="D300" s="284">
        <v>840.84</v>
      </c>
    </row>
    <row r="301" spans="2:4" x14ac:dyDescent="0.2">
      <c r="B301" s="317" t="s">
        <v>4036</v>
      </c>
      <c r="C301" s="306" t="s">
        <v>3916</v>
      </c>
      <c r="D301" s="284">
        <v>877.98</v>
      </c>
    </row>
    <row r="302" spans="2:4" x14ac:dyDescent="0.2">
      <c r="B302" s="317" t="s">
        <v>4037</v>
      </c>
      <c r="C302" s="306" t="s">
        <v>3918</v>
      </c>
      <c r="D302" s="284">
        <v>1823.67</v>
      </c>
    </row>
    <row r="303" spans="2:4" x14ac:dyDescent="0.2">
      <c r="B303" s="317" t="s">
        <v>4038</v>
      </c>
      <c r="C303" s="306" t="s">
        <v>3897</v>
      </c>
      <c r="D303" s="284">
        <v>2246.9699999999998</v>
      </c>
    </row>
    <row r="304" spans="2:4" x14ac:dyDescent="0.2">
      <c r="B304" s="317" t="s">
        <v>4039</v>
      </c>
      <c r="C304" s="306" t="s">
        <v>4040</v>
      </c>
      <c r="D304" s="284">
        <v>2143252.84</v>
      </c>
    </row>
    <row r="305" spans="2:4" x14ac:dyDescent="0.2">
      <c r="B305" s="317" t="s">
        <v>4041</v>
      </c>
      <c r="C305" s="306" t="s">
        <v>3969</v>
      </c>
      <c r="D305" s="284">
        <v>190369.53</v>
      </c>
    </row>
    <row r="306" spans="2:4" x14ac:dyDescent="0.2">
      <c r="B306" s="317" t="s">
        <v>4042</v>
      </c>
      <c r="C306" s="306" t="s">
        <v>3950</v>
      </c>
      <c r="D306" s="284">
        <v>171499.78</v>
      </c>
    </row>
    <row r="307" spans="2:4" x14ac:dyDescent="0.2">
      <c r="B307" s="317" t="s">
        <v>4043</v>
      </c>
      <c r="C307" s="306" t="s">
        <v>3916</v>
      </c>
      <c r="D307" s="284">
        <v>259369.45</v>
      </c>
    </row>
    <row r="308" spans="2:4" ht="14.25" customHeight="1" x14ac:dyDescent="0.2">
      <c r="B308" s="317" t="s">
        <v>4044</v>
      </c>
      <c r="C308" s="306" t="s">
        <v>4045</v>
      </c>
      <c r="D308" s="284">
        <v>422999.93</v>
      </c>
    </row>
    <row r="309" spans="2:4" ht="14.25" customHeight="1" x14ac:dyDescent="0.2">
      <c r="B309" s="317" t="s">
        <v>4046</v>
      </c>
      <c r="C309" s="306" t="s">
        <v>3897</v>
      </c>
      <c r="D309" s="284">
        <v>1099014.1499999999</v>
      </c>
    </row>
    <row r="310" spans="2:4" ht="14.25" customHeight="1" x14ac:dyDescent="0.2">
      <c r="B310" s="317" t="s">
        <v>4047</v>
      </c>
      <c r="C310" s="306" t="s">
        <v>4048</v>
      </c>
      <c r="D310" s="284">
        <v>0</v>
      </c>
    </row>
    <row r="311" spans="2:4" ht="14.25" customHeight="1" x14ac:dyDescent="0.2">
      <c r="B311" s="317" t="s">
        <v>4049</v>
      </c>
      <c r="C311" s="306" t="s">
        <v>3901</v>
      </c>
      <c r="D311" s="284">
        <v>0</v>
      </c>
    </row>
    <row r="312" spans="2:4" ht="14.25" customHeight="1" x14ac:dyDescent="0.2">
      <c r="B312" s="317" t="s">
        <v>4050</v>
      </c>
      <c r="C312" s="306" t="s">
        <v>4028</v>
      </c>
      <c r="D312" s="284">
        <v>0</v>
      </c>
    </row>
    <row r="313" spans="2:4" ht="14.25" customHeight="1" x14ac:dyDescent="0.2">
      <c r="B313" s="317" t="s">
        <v>4051</v>
      </c>
      <c r="C313" s="306" t="s">
        <v>3905</v>
      </c>
      <c r="D313" s="284">
        <v>0</v>
      </c>
    </row>
    <row r="314" spans="2:4" x14ac:dyDescent="0.2">
      <c r="B314" s="317" t="s">
        <v>4052</v>
      </c>
      <c r="C314" s="306" t="s">
        <v>3907</v>
      </c>
      <c r="D314" s="284">
        <v>0</v>
      </c>
    </row>
    <row r="315" spans="2:4" x14ac:dyDescent="0.2">
      <c r="B315" s="317" t="s">
        <v>4053</v>
      </c>
      <c r="C315" s="306" t="s">
        <v>3897</v>
      </c>
      <c r="D315" s="284">
        <v>0</v>
      </c>
    </row>
    <row r="316" spans="2:4" x14ac:dyDescent="0.2">
      <c r="B316" s="317" t="s">
        <v>4054</v>
      </c>
      <c r="C316" s="306" t="s">
        <v>4055</v>
      </c>
      <c r="D316" s="284">
        <v>4033.47</v>
      </c>
    </row>
    <row r="317" spans="2:4" x14ac:dyDescent="0.2">
      <c r="B317" s="317" t="s">
        <v>4056</v>
      </c>
      <c r="C317" s="306" t="s">
        <v>3901</v>
      </c>
      <c r="D317" s="284">
        <v>546.34</v>
      </c>
    </row>
    <row r="318" spans="2:4" x14ac:dyDescent="0.2">
      <c r="B318" s="317" t="s">
        <v>4057</v>
      </c>
      <c r="C318" s="306" t="s">
        <v>3903</v>
      </c>
      <c r="D318" s="284">
        <v>556</v>
      </c>
    </row>
    <row r="319" spans="2:4" x14ac:dyDescent="0.2">
      <c r="B319" s="317" t="s">
        <v>4058</v>
      </c>
      <c r="C319" s="306" t="s">
        <v>3916</v>
      </c>
      <c r="D319" s="284">
        <v>852.51</v>
      </c>
    </row>
    <row r="320" spans="2:4" x14ac:dyDescent="0.2">
      <c r="B320" s="317" t="s">
        <v>4059</v>
      </c>
      <c r="C320" s="306" t="s">
        <v>3918</v>
      </c>
      <c r="D320" s="284">
        <v>1773.81</v>
      </c>
    </row>
    <row r="321" spans="2:4" x14ac:dyDescent="0.2">
      <c r="B321" s="317" t="s">
        <v>4060</v>
      </c>
      <c r="C321" s="306" t="s">
        <v>4023</v>
      </c>
      <c r="D321" s="284">
        <v>304.81</v>
      </c>
    </row>
    <row r="322" spans="2:4" x14ac:dyDescent="0.2">
      <c r="B322" s="317" t="s">
        <v>4061</v>
      </c>
      <c r="C322" s="306" t="s">
        <v>4062</v>
      </c>
      <c r="D322" s="284">
        <v>800545.34</v>
      </c>
    </row>
    <row r="323" spans="2:4" x14ac:dyDescent="0.2">
      <c r="B323" s="317" t="s">
        <v>4063</v>
      </c>
      <c r="C323" s="306" t="s">
        <v>3969</v>
      </c>
      <c r="D323" s="284">
        <v>28159.439999999999</v>
      </c>
    </row>
    <row r="324" spans="2:4" x14ac:dyDescent="0.2">
      <c r="B324" s="317" t="s">
        <v>4064</v>
      </c>
      <c r="C324" s="306" t="s">
        <v>3903</v>
      </c>
      <c r="D324" s="284">
        <v>26844.79</v>
      </c>
    </row>
    <row r="325" spans="2:4" x14ac:dyDescent="0.2">
      <c r="B325" s="317" t="s">
        <v>4065</v>
      </c>
      <c r="C325" s="306" t="s">
        <v>3905</v>
      </c>
      <c r="D325" s="284">
        <v>43751.64</v>
      </c>
    </row>
    <row r="326" spans="2:4" ht="14.25" customHeight="1" x14ac:dyDescent="0.2">
      <c r="B326" s="317" t="s">
        <v>4066</v>
      </c>
      <c r="C326" s="306" t="s">
        <v>3907</v>
      </c>
      <c r="D326" s="284">
        <v>79027.42</v>
      </c>
    </row>
    <row r="327" spans="2:4" ht="14.25" customHeight="1" x14ac:dyDescent="0.2">
      <c r="B327" s="317" t="s">
        <v>4067</v>
      </c>
      <c r="C327" s="306" t="s">
        <v>3909</v>
      </c>
      <c r="D327" s="284">
        <v>622762.05000000005</v>
      </c>
    </row>
    <row r="328" spans="2:4" ht="14.25" customHeight="1" x14ac:dyDescent="0.2">
      <c r="B328" s="317" t="s">
        <v>4068</v>
      </c>
      <c r="C328" s="306" t="s">
        <v>4069</v>
      </c>
      <c r="D328" s="284">
        <v>0</v>
      </c>
    </row>
    <row r="329" spans="2:4" ht="14.25" customHeight="1" x14ac:dyDescent="0.2">
      <c r="B329" s="317" t="s">
        <v>4070</v>
      </c>
      <c r="C329" s="306" t="s">
        <v>3901</v>
      </c>
      <c r="D329" s="284">
        <v>0</v>
      </c>
    </row>
    <row r="330" spans="2:4" ht="14.25" customHeight="1" x14ac:dyDescent="0.2">
      <c r="B330" s="317" t="s">
        <v>4071</v>
      </c>
      <c r="C330" s="306" t="s">
        <v>3891</v>
      </c>
      <c r="D330" s="284">
        <v>0</v>
      </c>
    </row>
    <row r="331" spans="2:4" ht="14.25" customHeight="1" x14ac:dyDescent="0.2">
      <c r="B331" s="317" t="s">
        <v>4072</v>
      </c>
      <c r="C331" s="306" t="s">
        <v>3905</v>
      </c>
      <c r="D331" s="284">
        <v>0</v>
      </c>
    </row>
    <row r="332" spans="2:4" x14ac:dyDescent="0.2">
      <c r="B332" s="317" t="s">
        <v>4073</v>
      </c>
      <c r="C332" s="306" t="s">
        <v>3918</v>
      </c>
      <c r="D332" s="284">
        <v>0</v>
      </c>
    </row>
    <row r="333" spans="2:4" x14ac:dyDescent="0.2">
      <c r="B333" s="317" t="s">
        <v>4074</v>
      </c>
      <c r="C333" s="306" t="s">
        <v>3897</v>
      </c>
      <c r="D333" s="284">
        <v>0</v>
      </c>
    </row>
    <row r="334" spans="2:4" x14ac:dyDescent="0.2">
      <c r="B334" s="317" t="s">
        <v>4075</v>
      </c>
      <c r="C334" s="306" t="s">
        <v>4076</v>
      </c>
      <c r="D334" s="284">
        <v>930767.24</v>
      </c>
    </row>
    <row r="335" spans="2:4" x14ac:dyDescent="0.2">
      <c r="B335" s="317" t="s">
        <v>4077</v>
      </c>
      <c r="C335" s="306" t="s">
        <v>4078</v>
      </c>
      <c r="D335" s="284">
        <v>31105.69</v>
      </c>
    </row>
    <row r="336" spans="2:4" x14ac:dyDescent="0.2">
      <c r="B336" s="317" t="s">
        <v>4079</v>
      </c>
      <c r="C336" s="306" t="s">
        <v>3903</v>
      </c>
      <c r="D336" s="284">
        <v>26229.34</v>
      </c>
    </row>
    <row r="337" spans="2:4" x14ac:dyDescent="0.2">
      <c r="B337" s="317" t="s">
        <v>4080</v>
      </c>
      <c r="C337" s="306" t="s">
        <v>3905</v>
      </c>
      <c r="D337" s="284">
        <v>65010.97</v>
      </c>
    </row>
    <row r="338" spans="2:4" ht="14.25" customHeight="1" x14ac:dyDescent="0.2">
      <c r="B338" s="317" t="s">
        <v>4081</v>
      </c>
      <c r="C338" s="306" t="s">
        <v>4082</v>
      </c>
      <c r="D338" s="284">
        <v>83990.21</v>
      </c>
    </row>
    <row r="339" spans="2:4" ht="14.25" customHeight="1" x14ac:dyDescent="0.2">
      <c r="B339" s="317" t="s">
        <v>4083</v>
      </c>
      <c r="C339" s="306" t="s">
        <v>3909</v>
      </c>
      <c r="D339" s="284">
        <v>724431.03</v>
      </c>
    </row>
    <row r="340" spans="2:4" ht="14.25" customHeight="1" x14ac:dyDescent="0.2">
      <c r="B340" s="317" t="s">
        <v>4084</v>
      </c>
      <c r="C340" s="306" t="s">
        <v>4085</v>
      </c>
      <c r="D340" s="284">
        <v>0</v>
      </c>
    </row>
    <row r="341" spans="2:4" ht="14.25" customHeight="1" x14ac:dyDescent="0.2">
      <c r="B341" s="317" t="s">
        <v>4086</v>
      </c>
      <c r="C341" s="306" t="s">
        <v>3889</v>
      </c>
      <c r="D341" s="284">
        <v>0</v>
      </c>
    </row>
    <row r="342" spans="2:4" ht="14.25" customHeight="1" x14ac:dyDescent="0.2">
      <c r="B342" s="317" t="s">
        <v>4087</v>
      </c>
      <c r="C342" s="306" t="s">
        <v>3891</v>
      </c>
      <c r="D342" s="284">
        <v>0</v>
      </c>
    </row>
    <row r="343" spans="2:4" ht="14.25" customHeight="1" x14ac:dyDescent="0.2">
      <c r="B343" s="317" t="s">
        <v>4088</v>
      </c>
      <c r="C343" s="306" t="s">
        <v>3916</v>
      </c>
      <c r="D343" s="284">
        <v>0</v>
      </c>
    </row>
    <row r="344" spans="2:4" ht="14.25" customHeight="1" x14ac:dyDescent="0.2">
      <c r="B344" s="317" t="s">
        <v>4089</v>
      </c>
      <c r="C344" s="306" t="s">
        <v>3918</v>
      </c>
      <c r="D344" s="284">
        <v>0</v>
      </c>
    </row>
    <row r="345" spans="2:4" ht="14.25" customHeight="1" x14ac:dyDescent="0.2">
      <c r="B345" s="317" t="s">
        <v>4090</v>
      </c>
      <c r="C345" s="306" t="s">
        <v>3909</v>
      </c>
      <c r="D345" s="284">
        <v>0</v>
      </c>
    </row>
    <row r="346" spans="2:4" ht="14.25" customHeight="1" x14ac:dyDescent="0.2">
      <c r="B346" s="317" t="s">
        <v>4091</v>
      </c>
      <c r="C346" s="306" t="s">
        <v>4092</v>
      </c>
      <c r="D346" s="284">
        <v>102129.79</v>
      </c>
    </row>
    <row r="347" spans="2:4" ht="14.25" customHeight="1" x14ac:dyDescent="0.2">
      <c r="B347" s="317" t="s">
        <v>4093</v>
      </c>
      <c r="C347" s="306" t="s">
        <v>3901</v>
      </c>
      <c r="D347" s="284">
        <v>1661.68</v>
      </c>
    </row>
    <row r="348" spans="2:4" ht="14.25" customHeight="1" x14ac:dyDescent="0.2">
      <c r="B348" s="317" t="s">
        <v>4094</v>
      </c>
      <c r="C348" s="306" t="s">
        <v>4028</v>
      </c>
      <c r="D348" s="284">
        <v>1692.01</v>
      </c>
    </row>
    <row r="349" spans="2:4" ht="14.25" customHeight="1" x14ac:dyDescent="0.2">
      <c r="B349" s="317" t="s">
        <v>4095</v>
      </c>
      <c r="C349" s="306" t="s">
        <v>3916</v>
      </c>
      <c r="D349" s="284">
        <v>2596.09</v>
      </c>
    </row>
    <row r="350" spans="2:4" x14ac:dyDescent="0.2">
      <c r="B350" s="317" t="s">
        <v>4096</v>
      </c>
      <c r="C350" s="306" t="s">
        <v>4045</v>
      </c>
      <c r="D350" s="284">
        <v>5408.35</v>
      </c>
    </row>
    <row r="351" spans="2:4" x14ac:dyDescent="0.2">
      <c r="B351" s="317" t="s">
        <v>4097</v>
      </c>
      <c r="C351" s="306" t="s">
        <v>3897</v>
      </c>
      <c r="D351" s="284">
        <v>90771.66</v>
      </c>
    </row>
    <row r="352" spans="2:4" x14ac:dyDescent="0.2">
      <c r="B352" s="317" t="s">
        <v>4098</v>
      </c>
      <c r="C352" s="306" t="s">
        <v>4099</v>
      </c>
      <c r="D352" s="284">
        <v>252322.18</v>
      </c>
    </row>
    <row r="353" spans="2:4" x14ac:dyDescent="0.2">
      <c r="B353" s="317" t="s">
        <v>4100</v>
      </c>
      <c r="C353" s="306" t="s">
        <v>4101</v>
      </c>
      <c r="D353" s="284">
        <v>9318.1200000000008</v>
      </c>
    </row>
    <row r="354" spans="2:4" x14ac:dyDescent="0.2">
      <c r="B354" s="317" t="s">
        <v>4102</v>
      </c>
      <c r="C354" s="306" t="s">
        <v>3950</v>
      </c>
      <c r="D354" s="284">
        <v>9270.5499999999993</v>
      </c>
    </row>
    <row r="355" spans="2:4" x14ac:dyDescent="0.2">
      <c r="B355" s="317" t="s">
        <v>4103</v>
      </c>
      <c r="C355" s="306" t="s">
        <v>4104</v>
      </c>
      <c r="D355" s="284">
        <v>11063.32</v>
      </c>
    </row>
    <row r="356" spans="2:4" x14ac:dyDescent="0.2">
      <c r="B356" s="317" t="s">
        <v>4105</v>
      </c>
      <c r="C356" s="306" t="s">
        <v>3918</v>
      </c>
      <c r="D356" s="284">
        <v>22704.51</v>
      </c>
    </row>
    <row r="357" spans="2:4" x14ac:dyDescent="0.2">
      <c r="B357" s="317" t="s">
        <v>4106</v>
      </c>
      <c r="C357" s="306" t="s">
        <v>3909</v>
      </c>
      <c r="D357" s="284">
        <v>199965.68</v>
      </c>
    </row>
    <row r="358" spans="2:4" x14ac:dyDescent="0.2">
      <c r="B358" s="317" t="s">
        <v>4107</v>
      </c>
      <c r="C358" s="306" t="s">
        <v>4108</v>
      </c>
      <c r="D358" s="284">
        <v>0</v>
      </c>
    </row>
    <row r="359" spans="2:4" x14ac:dyDescent="0.2">
      <c r="B359" s="317" t="s">
        <v>4109</v>
      </c>
      <c r="C359" s="306" t="s">
        <v>3969</v>
      </c>
      <c r="D359" s="284">
        <v>0</v>
      </c>
    </row>
    <row r="360" spans="2:4" x14ac:dyDescent="0.2">
      <c r="B360" s="317" t="s">
        <v>4110</v>
      </c>
      <c r="C360" s="306" t="s">
        <v>3903</v>
      </c>
      <c r="D360" s="284">
        <v>0</v>
      </c>
    </row>
    <row r="361" spans="2:4" x14ac:dyDescent="0.2">
      <c r="B361" s="317" t="s">
        <v>4111</v>
      </c>
      <c r="C361" s="306" t="s">
        <v>3916</v>
      </c>
      <c r="D361" s="284">
        <v>0</v>
      </c>
    </row>
    <row r="362" spans="2:4" x14ac:dyDescent="0.2">
      <c r="B362" s="317" t="s">
        <v>4112</v>
      </c>
      <c r="C362" s="306" t="s">
        <v>3918</v>
      </c>
      <c r="D362" s="284">
        <v>0</v>
      </c>
    </row>
    <row r="363" spans="2:4" x14ac:dyDescent="0.2">
      <c r="B363" s="317" t="s">
        <v>4113</v>
      </c>
      <c r="C363" s="306" t="s">
        <v>3897</v>
      </c>
      <c r="D363" s="284">
        <v>0</v>
      </c>
    </row>
    <row r="364" spans="2:4" x14ac:dyDescent="0.2">
      <c r="B364" s="317" t="s">
        <v>4114</v>
      </c>
      <c r="C364" s="306" t="s">
        <v>4115</v>
      </c>
      <c r="D364" s="284">
        <v>240169.21</v>
      </c>
    </row>
    <row r="365" spans="2:4" x14ac:dyDescent="0.2">
      <c r="B365" s="317" t="s">
        <v>4116</v>
      </c>
      <c r="C365" s="306" t="s">
        <v>3959</v>
      </c>
      <c r="D365" s="284">
        <v>5194.45</v>
      </c>
    </row>
    <row r="366" spans="2:4" x14ac:dyDescent="0.2">
      <c r="B366" s="317" t="s">
        <v>4117</v>
      </c>
      <c r="C366" s="306" t="s">
        <v>3950</v>
      </c>
      <c r="D366" s="284">
        <v>3820.84</v>
      </c>
    </row>
    <row r="367" spans="2:4" x14ac:dyDescent="0.2">
      <c r="B367" s="317" t="s">
        <v>4118</v>
      </c>
      <c r="C367" s="306" t="s">
        <v>3916</v>
      </c>
      <c r="D367" s="284">
        <v>7889.77</v>
      </c>
    </row>
    <row r="368" spans="2:4" ht="14.25" customHeight="1" x14ac:dyDescent="0.2">
      <c r="B368" s="317" t="s">
        <v>4119</v>
      </c>
      <c r="C368" s="306" t="s">
        <v>3918</v>
      </c>
      <c r="D368" s="284">
        <v>13643.49</v>
      </c>
    </row>
    <row r="369" spans="2:4" ht="14.25" customHeight="1" x14ac:dyDescent="0.2">
      <c r="B369" s="317" t="s">
        <v>4120</v>
      </c>
      <c r="C369" s="306" t="s">
        <v>3897</v>
      </c>
      <c r="D369" s="284">
        <v>209620.66</v>
      </c>
    </row>
    <row r="370" spans="2:4" ht="14.25" customHeight="1" x14ac:dyDescent="0.2">
      <c r="B370" s="317" t="s">
        <v>4121</v>
      </c>
      <c r="C370" s="306" t="s">
        <v>4122</v>
      </c>
      <c r="D370" s="284">
        <v>0</v>
      </c>
    </row>
    <row r="371" spans="2:4" ht="14.25" customHeight="1" x14ac:dyDescent="0.2">
      <c r="B371" s="317" t="s">
        <v>4123</v>
      </c>
      <c r="C371" s="306" t="s">
        <v>3901</v>
      </c>
      <c r="D371" s="284">
        <v>0</v>
      </c>
    </row>
    <row r="372" spans="2:4" ht="14.25" customHeight="1" x14ac:dyDescent="0.2">
      <c r="B372" s="317" t="s">
        <v>4124</v>
      </c>
      <c r="C372" s="306" t="s">
        <v>3891</v>
      </c>
      <c r="D372" s="284">
        <v>0</v>
      </c>
    </row>
    <row r="373" spans="2:4" ht="14.25" customHeight="1" x14ac:dyDescent="0.2">
      <c r="B373" s="317" t="s">
        <v>4125</v>
      </c>
      <c r="C373" s="306" t="s">
        <v>3893</v>
      </c>
      <c r="D373" s="284">
        <v>0</v>
      </c>
    </row>
    <row r="374" spans="2:4" x14ac:dyDescent="0.2">
      <c r="B374" s="317" t="s">
        <v>4126</v>
      </c>
      <c r="C374" s="306" t="s">
        <v>3907</v>
      </c>
      <c r="D374" s="284">
        <v>0</v>
      </c>
    </row>
    <row r="375" spans="2:4" ht="14.25" customHeight="1" x14ac:dyDescent="0.2">
      <c r="B375" s="317" t="s">
        <v>4127</v>
      </c>
      <c r="C375" s="306" t="s">
        <v>3965</v>
      </c>
      <c r="D375" s="284">
        <v>0</v>
      </c>
    </row>
    <row r="376" spans="2:4" x14ac:dyDescent="0.2">
      <c r="B376" s="317" t="s">
        <v>4128</v>
      </c>
      <c r="C376" s="306" t="s">
        <v>4129</v>
      </c>
      <c r="D376" s="284">
        <v>59955.3</v>
      </c>
    </row>
    <row r="377" spans="2:4" x14ac:dyDescent="0.2">
      <c r="B377" s="317" t="s">
        <v>4130</v>
      </c>
      <c r="C377" s="306" t="s">
        <v>3889</v>
      </c>
      <c r="D377" s="284">
        <v>0</v>
      </c>
    </row>
    <row r="378" spans="2:4" x14ac:dyDescent="0.2">
      <c r="B378" s="317" t="s">
        <v>4131</v>
      </c>
      <c r="C378" s="306" t="s">
        <v>3891</v>
      </c>
      <c r="D378" s="284">
        <v>11649.71</v>
      </c>
    </row>
    <row r="379" spans="2:4" x14ac:dyDescent="0.2">
      <c r="B379" s="317" t="s">
        <v>4132</v>
      </c>
      <c r="C379" s="306" t="s">
        <v>3893</v>
      </c>
      <c r="D379" s="284">
        <v>10284.709999999999</v>
      </c>
    </row>
    <row r="380" spans="2:4" x14ac:dyDescent="0.2">
      <c r="B380" s="317" t="s">
        <v>4133</v>
      </c>
      <c r="C380" s="306" t="s">
        <v>3895</v>
      </c>
      <c r="D380" s="284">
        <v>10020.76</v>
      </c>
    </row>
    <row r="381" spans="2:4" ht="14.25" customHeight="1" x14ac:dyDescent="0.2">
      <c r="B381" s="317" t="s">
        <v>4134</v>
      </c>
      <c r="C381" s="306" t="s">
        <v>3965</v>
      </c>
      <c r="D381" s="284">
        <v>28000.12</v>
      </c>
    </row>
    <row r="382" spans="2:4" x14ac:dyDescent="0.2">
      <c r="B382" s="317" t="s">
        <v>4135</v>
      </c>
      <c r="C382" s="306" t="s">
        <v>4136</v>
      </c>
      <c r="D382" s="284">
        <v>2871802.44</v>
      </c>
    </row>
    <row r="383" spans="2:4" x14ac:dyDescent="0.2">
      <c r="B383" s="317" t="s">
        <v>4137</v>
      </c>
      <c r="C383" s="306" t="s">
        <v>4101</v>
      </c>
      <c r="D383" s="284">
        <v>0</v>
      </c>
    </row>
    <row r="384" spans="2:4" x14ac:dyDescent="0.2">
      <c r="B384" s="317" t="s">
        <v>4138</v>
      </c>
      <c r="C384" s="306" t="s">
        <v>3891</v>
      </c>
      <c r="D384" s="284">
        <v>210226.75</v>
      </c>
    </row>
    <row r="385" spans="2:4" x14ac:dyDescent="0.2">
      <c r="B385" s="317" t="s">
        <v>4139</v>
      </c>
      <c r="C385" s="306" t="s">
        <v>3905</v>
      </c>
      <c r="D385" s="284">
        <v>324553.8</v>
      </c>
    </row>
    <row r="386" spans="2:4" x14ac:dyDescent="0.2">
      <c r="B386" s="317" t="s">
        <v>4140</v>
      </c>
      <c r="C386" s="306" t="s">
        <v>4141</v>
      </c>
      <c r="D386" s="284">
        <v>299516.46000000002</v>
      </c>
    </row>
    <row r="387" spans="2:4" ht="14.25" customHeight="1" x14ac:dyDescent="0.2">
      <c r="B387" s="317" t="s">
        <v>4142</v>
      </c>
      <c r="C387" s="306" t="s">
        <v>4143</v>
      </c>
      <c r="D387" s="284">
        <v>2037505.43</v>
      </c>
    </row>
    <row r="388" spans="2:4" x14ac:dyDescent="0.2">
      <c r="B388" s="317" t="s">
        <v>4144</v>
      </c>
      <c r="C388" s="306" t="s">
        <v>4145</v>
      </c>
      <c r="D388" s="284">
        <v>6233.74</v>
      </c>
    </row>
    <row r="389" spans="2:4" x14ac:dyDescent="0.2">
      <c r="B389" s="317" t="s">
        <v>4146</v>
      </c>
      <c r="C389" s="306" t="s">
        <v>3901</v>
      </c>
      <c r="D389" s="284">
        <v>0</v>
      </c>
    </row>
    <row r="390" spans="2:4" x14ac:dyDescent="0.2">
      <c r="B390" s="317" t="s">
        <v>4147</v>
      </c>
      <c r="C390" s="306" t="s">
        <v>3891</v>
      </c>
      <c r="D390" s="284">
        <v>423.36</v>
      </c>
    </row>
    <row r="391" spans="2:4" x14ac:dyDescent="0.2">
      <c r="B391" s="317" t="s">
        <v>4148</v>
      </c>
      <c r="C391" s="306" t="s">
        <v>4149</v>
      </c>
      <c r="D391" s="284">
        <v>1541.88</v>
      </c>
    </row>
    <row r="392" spans="2:4" x14ac:dyDescent="0.2">
      <c r="B392" s="317" t="s">
        <v>4150</v>
      </c>
      <c r="C392" s="306" t="s">
        <v>4151</v>
      </c>
      <c r="D392" s="284">
        <v>739.96</v>
      </c>
    </row>
    <row r="393" spans="2:4" x14ac:dyDescent="0.2">
      <c r="B393" s="317" t="s">
        <v>4152</v>
      </c>
      <c r="C393" s="306" t="s">
        <v>4153</v>
      </c>
      <c r="D393" s="284">
        <v>2765.94</v>
      </c>
    </row>
    <row r="394" spans="2:4" ht="14.25" customHeight="1" x14ac:dyDescent="0.2">
      <c r="B394" s="317" t="s">
        <v>4154</v>
      </c>
      <c r="C394" s="306" t="s">
        <v>4155</v>
      </c>
      <c r="D394" s="284">
        <v>762.6</v>
      </c>
    </row>
    <row r="395" spans="2:4" x14ac:dyDescent="0.2">
      <c r="B395" s="317" t="s">
        <v>4156</v>
      </c>
      <c r="C395" s="306" t="s">
        <v>4157</v>
      </c>
      <c r="D395" s="284">
        <v>2717604.29</v>
      </c>
    </row>
    <row r="396" spans="2:4" x14ac:dyDescent="0.2">
      <c r="B396" s="317" t="s">
        <v>4158</v>
      </c>
      <c r="C396" s="306" t="s">
        <v>4159</v>
      </c>
      <c r="D396" s="284">
        <v>0</v>
      </c>
    </row>
    <row r="397" spans="2:4" x14ac:dyDescent="0.2">
      <c r="B397" s="317" t="s">
        <v>4160</v>
      </c>
      <c r="C397" s="306" t="s">
        <v>3903</v>
      </c>
      <c r="D397" s="284">
        <v>223970.47</v>
      </c>
    </row>
    <row r="398" spans="2:4" x14ac:dyDescent="0.2">
      <c r="B398" s="317" t="s">
        <v>4161</v>
      </c>
      <c r="C398" s="306" t="s">
        <v>3905</v>
      </c>
      <c r="D398" s="284">
        <v>306695.96999999997</v>
      </c>
    </row>
    <row r="399" spans="2:4" ht="14.25" customHeight="1" x14ac:dyDescent="0.2">
      <c r="B399" s="317" t="s">
        <v>4162</v>
      </c>
      <c r="C399" s="306" t="s">
        <v>3907</v>
      </c>
      <c r="D399" s="284">
        <v>570106.6</v>
      </c>
    </row>
    <row r="400" spans="2:4" ht="14.25" customHeight="1" x14ac:dyDescent="0.2">
      <c r="B400" s="317" t="s">
        <v>4163</v>
      </c>
      <c r="C400" s="306" t="s">
        <v>3909</v>
      </c>
      <c r="D400" s="284">
        <v>1616831.25</v>
      </c>
    </row>
    <row r="401" spans="2:4" ht="14.25" customHeight="1" x14ac:dyDescent="0.2">
      <c r="B401" s="317" t="s">
        <v>4164</v>
      </c>
      <c r="C401" s="306" t="s">
        <v>4165</v>
      </c>
      <c r="D401" s="284">
        <v>0</v>
      </c>
    </row>
    <row r="402" spans="2:4" ht="14.25" customHeight="1" x14ac:dyDescent="0.2">
      <c r="B402" s="317" t="s">
        <v>4166</v>
      </c>
      <c r="C402" s="306" t="s">
        <v>3901</v>
      </c>
      <c r="D402" s="284">
        <v>0</v>
      </c>
    </row>
    <row r="403" spans="2:4" ht="14.25" customHeight="1" x14ac:dyDescent="0.2">
      <c r="B403" s="317" t="s">
        <v>4167</v>
      </c>
      <c r="C403" s="306" t="s">
        <v>3903</v>
      </c>
      <c r="D403" s="284">
        <v>0</v>
      </c>
    </row>
    <row r="404" spans="2:4" ht="14.25" customHeight="1" x14ac:dyDescent="0.2">
      <c r="B404" s="317" t="s">
        <v>4168</v>
      </c>
      <c r="C404" s="306" t="s">
        <v>4169</v>
      </c>
      <c r="D404" s="284">
        <v>0</v>
      </c>
    </row>
    <row r="405" spans="2:4" ht="14.25" customHeight="1" x14ac:dyDescent="0.2">
      <c r="B405" s="317" t="s">
        <v>4170</v>
      </c>
      <c r="C405" s="306" t="s">
        <v>4171</v>
      </c>
      <c r="D405" s="284">
        <v>0</v>
      </c>
    </row>
    <row r="406" spans="2:4" x14ac:dyDescent="0.2">
      <c r="B406" s="317" t="s">
        <v>4172</v>
      </c>
      <c r="C406" s="306" t="s">
        <v>4153</v>
      </c>
      <c r="D406" s="284">
        <v>0</v>
      </c>
    </row>
    <row r="407" spans="2:4" ht="14.25" customHeight="1" x14ac:dyDescent="0.2">
      <c r="B407" s="317" t="s">
        <v>4173</v>
      </c>
      <c r="C407" s="306" t="s">
        <v>4155</v>
      </c>
      <c r="D407" s="284">
        <v>0</v>
      </c>
    </row>
    <row r="408" spans="2:4" x14ac:dyDescent="0.2">
      <c r="B408" s="317" t="s">
        <v>4174</v>
      </c>
      <c r="C408" s="306" t="s">
        <v>4175</v>
      </c>
      <c r="D408" s="284">
        <v>269.60000000000002</v>
      </c>
    </row>
    <row r="409" spans="2:4" ht="14.25" customHeight="1" x14ac:dyDescent="0.2">
      <c r="B409" s="317" t="s">
        <v>4176</v>
      </c>
      <c r="C409" s="306" t="s">
        <v>3901</v>
      </c>
      <c r="D409" s="284">
        <v>0</v>
      </c>
    </row>
    <row r="410" spans="2:4" ht="14.25" customHeight="1" x14ac:dyDescent="0.2">
      <c r="B410" s="317" t="s">
        <v>4177</v>
      </c>
      <c r="C410" s="306" t="s">
        <v>3903</v>
      </c>
      <c r="D410" s="284">
        <v>269.60000000000002</v>
      </c>
    </row>
    <row r="411" spans="2:4" ht="14.25" customHeight="1" x14ac:dyDescent="0.2">
      <c r="B411" s="317" t="s">
        <v>4178</v>
      </c>
      <c r="C411" s="306" t="s">
        <v>3905</v>
      </c>
      <c r="D411" s="284">
        <v>0</v>
      </c>
    </row>
    <row r="412" spans="2:4" x14ac:dyDescent="0.2">
      <c r="B412" s="317" t="s">
        <v>4179</v>
      </c>
      <c r="C412" s="306" t="s">
        <v>4180</v>
      </c>
      <c r="D412" s="284">
        <v>0</v>
      </c>
    </row>
    <row r="413" spans="2:4" ht="14.25" customHeight="1" x14ac:dyDescent="0.2">
      <c r="B413" s="317" t="s">
        <v>4181</v>
      </c>
      <c r="C413" s="306" t="s">
        <v>3909</v>
      </c>
      <c r="D413" s="284">
        <v>0</v>
      </c>
    </row>
    <row r="414" spans="2:4" x14ac:dyDescent="0.2">
      <c r="B414" s="317" t="s">
        <v>4182</v>
      </c>
      <c r="C414" s="306" t="s">
        <v>4183</v>
      </c>
      <c r="D414" s="284">
        <v>252761.94</v>
      </c>
    </row>
    <row r="415" spans="2:4" x14ac:dyDescent="0.2">
      <c r="B415" s="317" t="s">
        <v>4184</v>
      </c>
      <c r="C415" s="306" t="s">
        <v>4185</v>
      </c>
      <c r="D415" s="284">
        <v>0</v>
      </c>
    </row>
    <row r="416" spans="2:4" x14ac:dyDescent="0.2">
      <c r="B416" s="317" t="s">
        <v>4186</v>
      </c>
      <c r="C416" s="306" t="s">
        <v>3903</v>
      </c>
      <c r="D416" s="284">
        <v>32221.72</v>
      </c>
    </row>
    <row r="417" spans="2:4" x14ac:dyDescent="0.2">
      <c r="B417" s="317" t="s">
        <v>4187</v>
      </c>
      <c r="C417" s="306" t="s">
        <v>3905</v>
      </c>
      <c r="D417" s="284">
        <v>39201.01</v>
      </c>
    </row>
    <row r="418" spans="2:4" ht="14.25" customHeight="1" x14ac:dyDescent="0.2">
      <c r="B418" s="317" t="s">
        <v>4188</v>
      </c>
      <c r="C418" s="306" t="s">
        <v>4189</v>
      </c>
      <c r="D418" s="284">
        <v>33122.089999999997</v>
      </c>
    </row>
    <row r="419" spans="2:4" ht="14.25" customHeight="1" x14ac:dyDescent="0.2">
      <c r="B419" s="317" t="s">
        <v>4190</v>
      </c>
      <c r="C419" s="306" t="s">
        <v>4191</v>
      </c>
      <c r="D419" s="284">
        <v>148217.12</v>
      </c>
    </row>
    <row r="420" spans="2:4" ht="14.25" customHeight="1" x14ac:dyDescent="0.2">
      <c r="B420" s="317" t="s">
        <v>4192</v>
      </c>
      <c r="C420" s="306" t="s">
        <v>4193</v>
      </c>
      <c r="D420" s="284">
        <v>0</v>
      </c>
    </row>
    <row r="421" spans="2:4" ht="14.25" customHeight="1" x14ac:dyDescent="0.2">
      <c r="B421" s="317" t="s">
        <v>4194</v>
      </c>
      <c r="C421" s="306" t="s">
        <v>3901</v>
      </c>
      <c r="D421" s="284">
        <v>0</v>
      </c>
    </row>
    <row r="422" spans="2:4" ht="14.25" customHeight="1" x14ac:dyDescent="0.2">
      <c r="B422" s="317" t="s">
        <v>4195</v>
      </c>
      <c r="C422" s="306" t="s">
        <v>3903</v>
      </c>
      <c r="D422" s="284">
        <v>0</v>
      </c>
    </row>
    <row r="423" spans="2:4" ht="14.25" customHeight="1" x14ac:dyDescent="0.2">
      <c r="B423" s="317" t="s">
        <v>4196</v>
      </c>
      <c r="C423" s="306" t="s">
        <v>4169</v>
      </c>
      <c r="D423" s="284">
        <v>0</v>
      </c>
    </row>
    <row r="424" spans="2:4" ht="14.25" customHeight="1" x14ac:dyDescent="0.2">
      <c r="B424" s="317" t="s">
        <v>4197</v>
      </c>
      <c r="C424" s="306" t="s">
        <v>4171</v>
      </c>
      <c r="D424" s="284">
        <v>0</v>
      </c>
    </row>
    <row r="425" spans="2:4" x14ac:dyDescent="0.2">
      <c r="B425" s="317" t="s">
        <v>4198</v>
      </c>
      <c r="C425" s="306" t="s">
        <v>4153</v>
      </c>
      <c r="D425" s="284">
        <v>0</v>
      </c>
    </row>
    <row r="426" spans="2:4" ht="14.25" customHeight="1" x14ac:dyDescent="0.2">
      <c r="B426" s="317" t="s">
        <v>4199</v>
      </c>
      <c r="C426" s="306" t="s">
        <v>4155</v>
      </c>
      <c r="D426" s="284">
        <v>0</v>
      </c>
    </row>
    <row r="427" spans="2:4" x14ac:dyDescent="0.2">
      <c r="B427" s="317" t="s">
        <v>4200</v>
      </c>
      <c r="C427" s="306" t="s">
        <v>4201</v>
      </c>
      <c r="D427" s="284">
        <v>351822.05</v>
      </c>
    </row>
    <row r="428" spans="2:4" x14ac:dyDescent="0.2">
      <c r="B428" s="317" t="s">
        <v>4202</v>
      </c>
      <c r="C428" s="306" t="s">
        <v>3901</v>
      </c>
      <c r="D428" s="284">
        <v>0</v>
      </c>
    </row>
    <row r="429" spans="2:4" x14ac:dyDescent="0.2">
      <c r="B429" s="317" t="s">
        <v>4203</v>
      </c>
      <c r="C429" s="306" t="s">
        <v>3903</v>
      </c>
      <c r="D429" s="284">
        <v>35814.660000000003</v>
      </c>
    </row>
    <row r="430" spans="2:4" x14ac:dyDescent="0.2">
      <c r="B430" s="317" t="s">
        <v>4204</v>
      </c>
      <c r="C430" s="306" t="s">
        <v>3905</v>
      </c>
      <c r="D430" s="284">
        <v>39140.71</v>
      </c>
    </row>
    <row r="431" spans="2:4" ht="14.25" customHeight="1" x14ac:dyDescent="0.2">
      <c r="B431" s="317" t="s">
        <v>4205</v>
      </c>
      <c r="C431" s="306" t="s">
        <v>3918</v>
      </c>
      <c r="D431" s="284">
        <v>99947.27</v>
      </c>
    </row>
    <row r="432" spans="2:4" ht="14.25" customHeight="1" x14ac:dyDescent="0.2">
      <c r="B432" s="317" t="s">
        <v>4206</v>
      </c>
      <c r="C432" s="306" t="s">
        <v>3897</v>
      </c>
      <c r="D432" s="284">
        <v>176919.41</v>
      </c>
    </row>
    <row r="433" spans="2:4" ht="14.25" customHeight="1" x14ac:dyDescent="0.2">
      <c r="B433" s="317" t="s">
        <v>4207</v>
      </c>
      <c r="C433" s="306" t="s">
        <v>4208</v>
      </c>
      <c r="D433" s="284">
        <v>0</v>
      </c>
    </row>
    <row r="434" spans="2:4" ht="14.25" customHeight="1" x14ac:dyDescent="0.2">
      <c r="B434" s="317" t="s">
        <v>4209</v>
      </c>
      <c r="C434" s="306" t="s">
        <v>3969</v>
      </c>
      <c r="D434" s="284">
        <v>0</v>
      </c>
    </row>
    <row r="435" spans="2:4" ht="14.25" customHeight="1" x14ac:dyDescent="0.2">
      <c r="B435" s="317" t="s">
        <v>4210</v>
      </c>
      <c r="C435" s="306" t="s">
        <v>3950</v>
      </c>
      <c r="D435" s="284">
        <v>0</v>
      </c>
    </row>
    <row r="436" spans="2:4" ht="14.25" customHeight="1" x14ac:dyDescent="0.2">
      <c r="B436" s="317" t="s">
        <v>4211</v>
      </c>
      <c r="C436" s="306" t="s">
        <v>4149</v>
      </c>
      <c r="D436" s="284">
        <v>0</v>
      </c>
    </row>
    <row r="437" spans="2:4" ht="14.25" customHeight="1" x14ac:dyDescent="0.2">
      <c r="B437" s="317" t="s">
        <v>4212</v>
      </c>
      <c r="C437" s="306" t="s">
        <v>4151</v>
      </c>
      <c r="D437" s="284">
        <v>0</v>
      </c>
    </row>
    <row r="438" spans="2:4" ht="14.25" customHeight="1" x14ac:dyDescent="0.2">
      <c r="B438" s="317" t="s">
        <v>4213</v>
      </c>
      <c r="C438" s="306" t="s">
        <v>4214</v>
      </c>
      <c r="D438" s="284">
        <v>0</v>
      </c>
    </row>
    <row r="439" spans="2:4" ht="14.25" customHeight="1" x14ac:dyDescent="0.2">
      <c r="B439" s="317" t="s">
        <v>4215</v>
      </c>
      <c r="C439" s="306" t="s">
        <v>4216</v>
      </c>
      <c r="D439" s="284">
        <v>0</v>
      </c>
    </row>
    <row r="440" spans="2:4" ht="14.25" customHeight="1" x14ac:dyDescent="0.2">
      <c r="B440" s="317" t="s">
        <v>4217</v>
      </c>
      <c r="C440" s="306" t="s">
        <v>4218</v>
      </c>
      <c r="D440" s="284">
        <v>1631.9</v>
      </c>
    </row>
    <row r="441" spans="2:4" ht="14.25" customHeight="1" x14ac:dyDescent="0.2">
      <c r="B441" s="317" t="s">
        <v>4219</v>
      </c>
      <c r="C441" s="306" t="s">
        <v>3969</v>
      </c>
      <c r="D441" s="284">
        <v>0</v>
      </c>
    </row>
    <row r="442" spans="2:4" ht="14.25" customHeight="1" x14ac:dyDescent="0.2">
      <c r="B442" s="317" t="s">
        <v>4220</v>
      </c>
      <c r="C442" s="306" t="s">
        <v>3950</v>
      </c>
      <c r="D442" s="284">
        <v>1631.9</v>
      </c>
    </row>
    <row r="443" spans="2:4" ht="14.25" customHeight="1" x14ac:dyDescent="0.2">
      <c r="B443" s="317" t="s">
        <v>4221</v>
      </c>
      <c r="C443" s="306" t="s">
        <v>3916</v>
      </c>
      <c r="D443" s="284">
        <v>0</v>
      </c>
    </row>
    <row r="444" spans="2:4" x14ac:dyDescent="0.2">
      <c r="B444" s="317" t="s">
        <v>4222</v>
      </c>
      <c r="C444" s="306" t="s">
        <v>3918</v>
      </c>
      <c r="D444" s="284">
        <v>0</v>
      </c>
    </row>
    <row r="445" spans="2:4" ht="14.25" customHeight="1" x14ac:dyDescent="0.2">
      <c r="B445" s="317" t="s">
        <v>4223</v>
      </c>
      <c r="C445" s="306" t="s">
        <v>3909</v>
      </c>
      <c r="D445" s="284">
        <v>0</v>
      </c>
    </row>
    <row r="446" spans="2:4" x14ac:dyDescent="0.2">
      <c r="B446" s="317" t="s">
        <v>4224</v>
      </c>
      <c r="C446" s="306" t="s">
        <v>4225</v>
      </c>
      <c r="D446" s="284">
        <v>35927.33</v>
      </c>
    </row>
    <row r="447" spans="2:4" x14ac:dyDescent="0.2">
      <c r="B447" s="317" t="s">
        <v>4226</v>
      </c>
      <c r="C447" s="306" t="s">
        <v>4185</v>
      </c>
      <c r="D447" s="284">
        <v>0</v>
      </c>
    </row>
    <row r="448" spans="2:4" x14ac:dyDescent="0.2">
      <c r="B448" s="317" t="s">
        <v>4227</v>
      </c>
      <c r="C448" s="306" t="s">
        <v>3950</v>
      </c>
      <c r="D448" s="284">
        <v>9008.43</v>
      </c>
    </row>
    <row r="449" spans="2:4" x14ac:dyDescent="0.2">
      <c r="B449" s="317" t="s">
        <v>4228</v>
      </c>
      <c r="C449" s="306" t="s">
        <v>3916</v>
      </c>
      <c r="D449" s="284">
        <v>10990.04</v>
      </c>
    </row>
    <row r="450" spans="2:4" x14ac:dyDescent="0.2">
      <c r="B450" s="317" t="s">
        <v>4229</v>
      </c>
      <c r="C450" s="306" t="s">
        <v>4230</v>
      </c>
      <c r="D450" s="284">
        <v>6362.56</v>
      </c>
    </row>
    <row r="451" spans="2:4" ht="14.25" customHeight="1" x14ac:dyDescent="0.2">
      <c r="B451" s="317" t="s">
        <v>4231</v>
      </c>
      <c r="C451" s="306" t="s">
        <v>4191</v>
      </c>
      <c r="D451" s="284">
        <v>9566.2999999999993</v>
      </c>
    </row>
    <row r="452" spans="2:4" x14ac:dyDescent="0.2">
      <c r="B452" s="317" t="s">
        <v>4232</v>
      </c>
      <c r="C452" s="306" t="s">
        <v>4233</v>
      </c>
      <c r="D452" s="284">
        <v>1</v>
      </c>
    </row>
    <row r="453" spans="2:4" x14ac:dyDescent="0.2">
      <c r="B453" s="317" t="s">
        <v>4234</v>
      </c>
      <c r="C453" s="306" t="s">
        <v>4101</v>
      </c>
      <c r="D453" s="284">
        <v>0</v>
      </c>
    </row>
    <row r="454" spans="2:4" x14ac:dyDescent="0.2">
      <c r="B454" s="317" t="s">
        <v>4235</v>
      </c>
      <c r="C454" s="306" t="s">
        <v>4028</v>
      </c>
      <c r="D454" s="284">
        <v>0</v>
      </c>
    </row>
    <row r="455" spans="2:4" x14ac:dyDescent="0.2">
      <c r="B455" s="317" t="s">
        <v>4236</v>
      </c>
      <c r="C455" s="306" t="s">
        <v>4169</v>
      </c>
      <c r="D455" s="284">
        <v>0</v>
      </c>
    </row>
    <row r="456" spans="2:4" x14ac:dyDescent="0.2">
      <c r="B456" s="317" t="s">
        <v>4237</v>
      </c>
      <c r="C456" s="306" t="s">
        <v>4238</v>
      </c>
      <c r="D456" s="284">
        <v>0</v>
      </c>
    </row>
    <row r="457" spans="2:4" x14ac:dyDescent="0.2">
      <c r="B457" s="317" t="s">
        <v>4239</v>
      </c>
      <c r="C457" s="306" t="s">
        <v>4240</v>
      </c>
      <c r="D457" s="284">
        <v>0</v>
      </c>
    </row>
    <row r="458" spans="2:4" ht="14.25" customHeight="1" x14ac:dyDescent="0.2">
      <c r="B458" s="317" t="s">
        <v>4241</v>
      </c>
      <c r="C458" s="306" t="s">
        <v>4242</v>
      </c>
      <c r="D458" s="284">
        <v>1</v>
      </c>
    </row>
    <row r="459" spans="2:4" x14ac:dyDescent="0.2">
      <c r="B459" s="317" t="s">
        <v>4243</v>
      </c>
      <c r="C459" s="306" t="s">
        <v>4244</v>
      </c>
      <c r="D459" s="284">
        <v>19518.53</v>
      </c>
    </row>
    <row r="460" spans="2:4" x14ac:dyDescent="0.2">
      <c r="B460" s="317" t="s">
        <v>4245</v>
      </c>
      <c r="C460" s="306" t="s">
        <v>3901</v>
      </c>
      <c r="D460" s="284">
        <v>0</v>
      </c>
    </row>
    <row r="461" spans="2:4" x14ac:dyDescent="0.2">
      <c r="B461" s="317" t="s">
        <v>4246</v>
      </c>
      <c r="C461" s="306" t="s">
        <v>3914</v>
      </c>
      <c r="D461" s="284">
        <v>4022.9</v>
      </c>
    </row>
    <row r="462" spans="2:4" x14ac:dyDescent="0.2">
      <c r="B462" s="317" t="s">
        <v>4247</v>
      </c>
      <c r="C462" s="306" t="s">
        <v>3916</v>
      </c>
      <c r="D462" s="284">
        <v>5330.05</v>
      </c>
    </row>
    <row r="463" spans="2:4" ht="14.25" customHeight="1" x14ac:dyDescent="0.2">
      <c r="B463" s="317" t="s">
        <v>4248</v>
      </c>
      <c r="C463" s="306" t="s">
        <v>4045</v>
      </c>
      <c r="D463" s="284">
        <v>5975.42</v>
      </c>
    </row>
    <row r="464" spans="2:4" ht="14.25" customHeight="1" x14ac:dyDescent="0.2">
      <c r="B464" s="317" t="s">
        <v>4249</v>
      </c>
      <c r="C464" s="306" t="s">
        <v>3897</v>
      </c>
      <c r="D464" s="284">
        <v>4190.16</v>
      </c>
    </row>
    <row r="465" spans="2:4" ht="14.25" customHeight="1" x14ac:dyDescent="0.2">
      <c r="B465" s="317" t="s">
        <v>4250</v>
      </c>
      <c r="C465" s="306" t="s">
        <v>4251</v>
      </c>
      <c r="D465" s="284">
        <v>0</v>
      </c>
    </row>
    <row r="466" spans="2:4" ht="14.25" customHeight="1" x14ac:dyDescent="0.2">
      <c r="B466" s="317" t="s">
        <v>4252</v>
      </c>
      <c r="C466" s="306" t="s">
        <v>3969</v>
      </c>
      <c r="D466" s="284">
        <v>0</v>
      </c>
    </row>
    <row r="467" spans="2:4" ht="14.25" customHeight="1" x14ac:dyDescent="0.2">
      <c r="B467" s="317" t="s">
        <v>4253</v>
      </c>
      <c r="C467" s="306" t="s">
        <v>4028</v>
      </c>
      <c r="D467" s="284">
        <v>0</v>
      </c>
    </row>
    <row r="468" spans="2:4" ht="14.25" customHeight="1" x14ac:dyDescent="0.2">
      <c r="B468" s="317" t="s">
        <v>4254</v>
      </c>
      <c r="C468" s="306" t="s">
        <v>4149</v>
      </c>
      <c r="D468" s="284">
        <v>0</v>
      </c>
    </row>
    <row r="469" spans="2:4" ht="14.25" customHeight="1" x14ac:dyDescent="0.2">
      <c r="B469" s="317" t="s">
        <v>4255</v>
      </c>
      <c r="C469" s="306" t="s">
        <v>4151</v>
      </c>
      <c r="D469" s="284">
        <v>0</v>
      </c>
    </row>
    <row r="470" spans="2:4" ht="14.25" customHeight="1" x14ac:dyDescent="0.2">
      <c r="B470" s="317" t="s">
        <v>4256</v>
      </c>
      <c r="C470" s="306" t="s">
        <v>4214</v>
      </c>
      <c r="D470" s="284">
        <v>0</v>
      </c>
    </row>
    <row r="471" spans="2:4" ht="14.25" customHeight="1" x14ac:dyDescent="0.2">
      <c r="B471" s="317" t="s">
        <v>4257</v>
      </c>
      <c r="C471" s="306" t="s">
        <v>4216</v>
      </c>
      <c r="D471" s="284">
        <v>0</v>
      </c>
    </row>
    <row r="472" spans="2:4" ht="14.25" customHeight="1" x14ac:dyDescent="0.2">
      <c r="B472" s="317" t="s">
        <v>4258</v>
      </c>
      <c r="C472" s="306" t="s">
        <v>4259</v>
      </c>
      <c r="D472" s="284">
        <v>0</v>
      </c>
    </row>
    <row r="473" spans="2:4" ht="14.25" customHeight="1" x14ac:dyDescent="0.2">
      <c r="B473" s="317" t="s">
        <v>4260</v>
      </c>
      <c r="C473" s="306" t="s">
        <v>3901</v>
      </c>
      <c r="D473" s="284">
        <v>0</v>
      </c>
    </row>
    <row r="474" spans="2:4" ht="14.25" customHeight="1" x14ac:dyDescent="0.2">
      <c r="B474" s="317" t="s">
        <v>4261</v>
      </c>
      <c r="C474" s="306" t="s">
        <v>4262</v>
      </c>
      <c r="D474" s="284">
        <v>0</v>
      </c>
    </row>
    <row r="475" spans="2:4" ht="14.25" customHeight="1" x14ac:dyDescent="0.2">
      <c r="B475" s="317" t="s">
        <v>4263</v>
      </c>
      <c r="C475" s="306" t="s">
        <v>3905</v>
      </c>
      <c r="D475" s="284">
        <v>0</v>
      </c>
    </row>
    <row r="476" spans="2:4" ht="14.25" customHeight="1" x14ac:dyDescent="0.2">
      <c r="B476" s="317" t="s">
        <v>4264</v>
      </c>
      <c r="C476" s="306" t="s">
        <v>3918</v>
      </c>
      <c r="D476" s="284">
        <v>0</v>
      </c>
    </row>
    <row r="477" spans="2:4" ht="14.25" customHeight="1" x14ac:dyDescent="0.2">
      <c r="B477" s="317" t="s">
        <v>4265</v>
      </c>
      <c r="C477" s="306" t="s">
        <v>3897</v>
      </c>
      <c r="D477" s="284">
        <v>0</v>
      </c>
    </row>
    <row r="478" spans="2:4" ht="14.25" customHeight="1" x14ac:dyDescent="0.2">
      <c r="B478" s="317" t="s">
        <v>4266</v>
      </c>
      <c r="C478" s="306" t="s">
        <v>4267</v>
      </c>
      <c r="D478" s="284">
        <v>0</v>
      </c>
    </row>
    <row r="479" spans="2:4" ht="14.25" customHeight="1" x14ac:dyDescent="0.2">
      <c r="B479" s="317" t="s">
        <v>4268</v>
      </c>
      <c r="C479" s="306" t="s">
        <v>4269</v>
      </c>
      <c r="D479" s="284">
        <v>0</v>
      </c>
    </row>
    <row r="480" spans="2:4" ht="14.25" customHeight="1" x14ac:dyDescent="0.2">
      <c r="B480" s="317" t="s">
        <v>4270</v>
      </c>
      <c r="C480" s="306" t="s">
        <v>3903</v>
      </c>
      <c r="D480" s="284">
        <v>0</v>
      </c>
    </row>
    <row r="481" spans="2:4" ht="14.25" customHeight="1" x14ac:dyDescent="0.2">
      <c r="B481" s="317" t="s">
        <v>4271</v>
      </c>
      <c r="C481" s="306" t="s">
        <v>3916</v>
      </c>
      <c r="D481" s="284">
        <v>0</v>
      </c>
    </row>
    <row r="482" spans="2:4" ht="14.25" customHeight="1" x14ac:dyDescent="0.2">
      <c r="B482" s="317" t="s">
        <v>4272</v>
      </c>
      <c r="C482" s="306" t="s">
        <v>3918</v>
      </c>
      <c r="D482" s="284">
        <v>0</v>
      </c>
    </row>
    <row r="483" spans="2:4" ht="14.25" customHeight="1" x14ac:dyDescent="0.2">
      <c r="B483" s="317" t="s">
        <v>4273</v>
      </c>
      <c r="C483" s="306" t="s">
        <v>3897</v>
      </c>
      <c r="D483" s="284">
        <v>0</v>
      </c>
    </row>
    <row r="484" spans="2:4" ht="14.25" customHeight="1" x14ac:dyDescent="0.2">
      <c r="B484" s="317" t="s">
        <v>4274</v>
      </c>
      <c r="C484" s="306" t="s">
        <v>4275</v>
      </c>
      <c r="D484" s="284">
        <v>0</v>
      </c>
    </row>
    <row r="485" spans="2:4" ht="14.25" customHeight="1" x14ac:dyDescent="0.2">
      <c r="B485" s="317" t="s">
        <v>4276</v>
      </c>
      <c r="C485" s="306" t="s">
        <v>3969</v>
      </c>
      <c r="D485" s="284">
        <v>0</v>
      </c>
    </row>
    <row r="486" spans="2:4" ht="14.25" customHeight="1" x14ac:dyDescent="0.2">
      <c r="B486" s="317" t="s">
        <v>4277</v>
      </c>
      <c r="C486" s="306" t="s">
        <v>3950</v>
      </c>
      <c r="D486" s="284">
        <v>0</v>
      </c>
    </row>
    <row r="487" spans="2:4" ht="14.25" customHeight="1" x14ac:dyDescent="0.2">
      <c r="B487" s="317" t="s">
        <v>4278</v>
      </c>
      <c r="C487" s="306" t="s">
        <v>3916</v>
      </c>
      <c r="D487" s="284">
        <v>0</v>
      </c>
    </row>
    <row r="488" spans="2:4" ht="14.25" customHeight="1" x14ac:dyDescent="0.2">
      <c r="B488" s="317" t="s">
        <v>4279</v>
      </c>
      <c r="C488" s="306" t="s">
        <v>3918</v>
      </c>
      <c r="D488" s="284">
        <v>0</v>
      </c>
    </row>
    <row r="489" spans="2:4" ht="14.25" customHeight="1" x14ac:dyDescent="0.2">
      <c r="B489" s="317" t="s">
        <v>4280</v>
      </c>
      <c r="C489" s="306" t="s">
        <v>3897</v>
      </c>
      <c r="D489" s="284">
        <v>0</v>
      </c>
    </row>
    <row r="490" spans="2:4" ht="14.25" customHeight="1" x14ac:dyDescent="0.2">
      <c r="B490" s="317" t="s">
        <v>4281</v>
      </c>
      <c r="C490" s="306" t="s">
        <v>4282</v>
      </c>
      <c r="D490" s="284">
        <v>0</v>
      </c>
    </row>
    <row r="491" spans="2:4" ht="14.25" customHeight="1" x14ac:dyDescent="0.2">
      <c r="B491" s="317" t="s">
        <v>4283</v>
      </c>
      <c r="C491" s="306" t="s">
        <v>3969</v>
      </c>
      <c r="D491" s="284">
        <v>0</v>
      </c>
    </row>
    <row r="492" spans="2:4" ht="14.25" customHeight="1" x14ac:dyDescent="0.2">
      <c r="B492" s="317" t="s">
        <v>4284</v>
      </c>
      <c r="C492" s="306" t="s">
        <v>3903</v>
      </c>
      <c r="D492" s="284">
        <v>0</v>
      </c>
    </row>
    <row r="493" spans="2:4" ht="14.25" customHeight="1" x14ac:dyDescent="0.2">
      <c r="B493" s="317" t="s">
        <v>4285</v>
      </c>
      <c r="C493" s="306" t="s">
        <v>3893</v>
      </c>
      <c r="D493" s="284">
        <v>0</v>
      </c>
    </row>
    <row r="494" spans="2:4" ht="14.25" customHeight="1" x14ac:dyDescent="0.2">
      <c r="B494" s="317" t="s">
        <v>4286</v>
      </c>
      <c r="C494" s="306" t="s">
        <v>3918</v>
      </c>
      <c r="D494" s="284">
        <v>0</v>
      </c>
    </row>
    <row r="495" spans="2:4" ht="14.25" customHeight="1" x14ac:dyDescent="0.2">
      <c r="B495" s="317" t="s">
        <v>4287</v>
      </c>
      <c r="C495" s="306" t="s">
        <v>3965</v>
      </c>
      <c r="D495" s="284">
        <v>0</v>
      </c>
    </row>
    <row r="496" spans="2:4" ht="14.25" customHeight="1" x14ac:dyDescent="0.2">
      <c r="B496" s="317" t="s">
        <v>4288</v>
      </c>
      <c r="C496" s="306" t="s">
        <v>4289</v>
      </c>
      <c r="D496" s="284">
        <v>0</v>
      </c>
    </row>
    <row r="497" spans="2:4" ht="14.25" customHeight="1" x14ac:dyDescent="0.2">
      <c r="B497" s="317" t="s">
        <v>4290</v>
      </c>
      <c r="C497" s="306" t="s">
        <v>3969</v>
      </c>
      <c r="D497" s="284">
        <v>0</v>
      </c>
    </row>
    <row r="498" spans="2:4" ht="14.25" customHeight="1" x14ac:dyDescent="0.2">
      <c r="B498" s="317" t="s">
        <v>4291</v>
      </c>
      <c r="C498" s="306" t="s">
        <v>3950</v>
      </c>
      <c r="D498" s="284">
        <v>0</v>
      </c>
    </row>
    <row r="499" spans="2:4" ht="14.25" customHeight="1" x14ac:dyDescent="0.2">
      <c r="B499" s="317" t="s">
        <v>4292</v>
      </c>
      <c r="C499" s="306" t="s">
        <v>3916</v>
      </c>
      <c r="D499" s="284">
        <v>0</v>
      </c>
    </row>
    <row r="500" spans="2:4" ht="14.25" customHeight="1" x14ac:dyDescent="0.2">
      <c r="B500" s="317" t="s">
        <v>4293</v>
      </c>
      <c r="C500" s="306" t="s">
        <v>3918</v>
      </c>
      <c r="D500" s="284">
        <v>0</v>
      </c>
    </row>
    <row r="501" spans="2:4" ht="14.25" customHeight="1" x14ac:dyDescent="0.2">
      <c r="B501" s="317" t="s">
        <v>4294</v>
      </c>
      <c r="C501" s="306" t="s">
        <v>3897</v>
      </c>
      <c r="D501" s="284">
        <v>0</v>
      </c>
    </row>
    <row r="502" spans="2:4" ht="14.25" customHeight="1" x14ac:dyDescent="0.2">
      <c r="B502" s="317" t="s">
        <v>4295</v>
      </c>
      <c r="C502" s="306" t="s">
        <v>4296</v>
      </c>
      <c r="D502" s="284">
        <v>0</v>
      </c>
    </row>
    <row r="503" spans="2:4" ht="14.25" customHeight="1" x14ac:dyDescent="0.2">
      <c r="B503" s="317" t="s">
        <v>4297</v>
      </c>
      <c r="C503" s="306" t="s">
        <v>4185</v>
      </c>
      <c r="D503" s="284">
        <v>0</v>
      </c>
    </row>
    <row r="504" spans="2:4" ht="14.25" customHeight="1" x14ac:dyDescent="0.2">
      <c r="B504" s="317" t="s">
        <v>4298</v>
      </c>
      <c r="C504" s="306" t="s">
        <v>3903</v>
      </c>
      <c r="D504" s="284">
        <v>0</v>
      </c>
    </row>
    <row r="505" spans="2:4" ht="14.25" customHeight="1" x14ac:dyDescent="0.2">
      <c r="B505" s="317" t="s">
        <v>4299</v>
      </c>
      <c r="C505" s="306" t="s">
        <v>3905</v>
      </c>
      <c r="D505" s="284">
        <v>0</v>
      </c>
    </row>
    <row r="506" spans="2:4" ht="14.25" customHeight="1" x14ac:dyDescent="0.2">
      <c r="B506" s="317" t="s">
        <v>4300</v>
      </c>
      <c r="C506" s="306" t="s">
        <v>3907</v>
      </c>
      <c r="D506" s="284">
        <v>0</v>
      </c>
    </row>
    <row r="507" spans="2:4" ht="14.25" customHeight="1" x14ac:dyDescent="0.2">
      <c r="B507" s="317" t="s">
        <v>4301</v>
      </c>
      <c r="C507" s="306" t="s">
        <v>3909</v>
      </c>
      <c r="D507" s="284">
        <v>0</v>
      </c>
    </row>
    <row r="508" spans="2:4" ht="14.25" customHeight="1" x14ac:dyDescent="0.2">
      <c r="B508" s="317" t="s">
        <v>4302</v>
      </c>
      <c r="C508" s="306" t="s">
        <v>4303</v>
      </c>
      <c r="D508" s="284">
        <v>0</v>
      </c>
    </row>
    <row r="509" spans="2:4" ht="14.25" customHeight="1" x14ac:dyDescent="0.2">
      <c r="B509" s="317" t="s">
        <v>4304</v>
      </c>
      <c r="C509" s="306" t="s">
        <v>3969</v>
      </c>
      <c r="D509" s="284">
        <v>0</v>
      </c>
    </row>
    <row r="510" spans="2:4" ht="14.25" customHeight="1" x14ac:dyDescent="0.2">
      <c r="B510" s="317" t="s">
        <v>4305</v>
      </c>
      <c r="C510" s="306" t="s">
        <v>3903</v>
      </c>
      <c r="D510" s="284">
        <v>0</v>
      </c>
    </row>
    <row r="511" spans="2:4" ht="14.25" customHeight="1" x14ac:dyDescent="0.2">
      <c r="B511" s="317" t="s">
        <v>4306</v>
      </c>
      <c r="C511" s="306" t="s">
        <v>3905</v>
      </c>
      <c r="D511" s="284">
        <v>0</v>
      </c>
    </row>
    <row r="512" spans="2:4" ht="14.25" customHeight="1" x14ac:dyDescent="0.2">
      <c r="B512" s="317" t="s">
        <v>4307</v>
      </c>
      <c r="C512" s="306" t="s">
        <v>3895</v>
      </c>
      <c r="D512" s="284">
        <v>0</v>
      </c>
    </row>
    <row r="513" spans="2:4" ht="14.25" customHeight="1" x14ac:dyDescent="0.2">
      <c r="B513" s="317" t="s">
        <v>4308</v>
      </c>
      <c r="C513" s="306" t="s">
        <v>4023</v>
      </c>
      <c r="D513" s="284">
        <v>0</v>
      </c>
    </row>
    <row r="514" spans="2:4" ht="14.25" customHeight="1" x14ac:dyDescent="0.2">
      <c r="B514" s="317" t="s">
        <v>4309</v>
      </c>
      <c r="C514" s="306" t="s">
        <v>4310</v>
      </c>
      <c r="D514" s="284">
        <v>0</v>
      </c>
    </row>
    <row r="515" spans="2:4" ht="14.25" customHeight="1" x14ac:dyDescent="0.2">
      <c r="B515" s="317" t="s">
        <v>4311</v>
      </c>
      <c r="C515" s="306" t="s">
        <v>4312</v>
      </c>
      <c r="D515" s="284">
        <v>0</v>
      </c>
    </row>
    <row r="516" spans="2:4" ht="14.25" customHeight="1" x14ac:dyDescent="0.2">
      <c r="B516" s="317" t="s">
        <v>4313</v>
      </c>
      <c r="C516" s="306" t="s">
        <v>4028</v>
      </c>
      <c r="D516" s="284">
        <v>0</v>
      </c>
    </row>
    <row r="517" spans="2:4" ht="14.25" customHeight="1" x14ac:dyDescent="0.2">
      <c r="B517" s="317" t="s">
        <v>4314</v>
      </c>
      <c r="C517" s="306" t="s">
        <v>4104</v>
      </c>
      <c r="D517" s="284">
        <v>0</v>
      </c>
    </row>
    <row r="518" spans="2:4" ht="14.25" customHeight="1" x14ac:dyDescent="0.2">
      <c r="B518" s="317" t="s">
        <v>4315</v>
      </c>
      <c r="C518" s="306" t="s">
        <v>3907</v>
      </c>
      <c r="D518" s="284">
        <v>0</v>
      </c>
    </row>
    <row r="519" spans="2:4" ht="14.25" customHeight="1" x14ac:dyDescent="0.2">
      <c r="B519" s="317" t="s">
        <v>4316</v>
      </c>
      <c r="C519" s="306" t="s">
        <v>3909</v>
      </c>
      <c r="D519" s="284">
        <v>0</v>
      </c>
    </row>
    <row r="520" spans="2:4" ht="14.25" customHeight="1" x14ac:dyDescent="0.2">
      <c r="B520" s="317" t="s">
        <v>4317</v>
      </c>
      <c r="C520" s="306" t="s">
        <v>4318</v>
      </c>
      <c r="D520" s="284">
        <v>0</v>
      </c>
    </row>
    <row r="521" spans="2:4" ht="14.25" customHeight="1" x14ac:dyDescent="0.2">
      <c r="B521" s="317" t="s">
        <v>4319</v>
      </c>
      <c r="C521" s="306" t="s">
        <v>4101</v>
      </c>
      <c r="D521" s="284">
        <v>0</v>
      </c>
    </row>
    <row r="522" spans="2:4" ht="14.25" customHeight="1" x14ac:dyDescent="0.2">
      <c r="B522" s="317" t="s">
        <v>4320</v>
      </c>
      <c r="C522" s="306" t="s">
        <v>4028</v>
      </c>
      <c r="D522" s="284">
        <v>0</v>
      </c>
    </row>
    <row r="523" spans="2:4" ht="14.25" customHeight="1" x14ac:dyDescent="0.2">
      <c r="B523" s="317" t="s">
        <v>4321</v>
      </c>
      <c r="C523" s="306" t="s">
        <v>4104</v>
      </c>
      <c r="D523" s="284">
        <v>0</v>
      </c>
    </row>
    <row r="524" spans="2:4" x14ac:dyDescent="0.2">
      <c r="B524" s="317" t="s">
        <v>4322</v>
      </c>
      <c r="C524" s="306" t="s">
        <v>3918</v>
      </c>
      <c r="D524" s="284">
        <v>0</v>
      </c>
    </row>
    <row r="525" spans="2:4" x14ac:dyDescent="0.2">
      <c r="B525" s="317" t="s">
        <v>4323</v>
      </c>
      <c r="C525" s="306" t="s">
        <v>3897</v>
      </c>
      <c r="D525" s="284">
        <v>0</v>
      </c>
    </row>
    <row r="526" spans="2:4" x14ac:dyDescent="0.2">
      <c r="B526" s="317" t="s">
        <v>4324</v>
      </c>
      <c r="C526" s="306" t="s">
        <v>4325</v>
      </c>
      <c r="D526" s="284">
        <v>-12406480.48</v>
      </c>
    </row>
    <row r="527" spans="2:4" x14ac:dyDescent="0.2">
      <c r="B527" s="317" t="s">
        <v>4326</v>
      </c>
      <c r="C527" s="306" t="s">
        <v>4327</v>
      </c>
      <c r="D527" s="284">
        <v>-136805.16</v>
      </c>
    </row>
    <row r="528" spans="2:4" x14ac:dyDescent="0.2">
      <c r="B528" s="317" t="s">
        <v>4328</v>
      </c>
      <c r="C528" s="306" t="s">
        <v>4329</v>
      </c>
      <c r="D528" s="284">
        <v>-5939387.0700000003</v>
      </c>
    </row>
    <row r="529" spans="2:4" ht="14.25" customHeight="1" x14ac:dyDescent="0.2">
      <c r="B529" s="317" t="s">
        <v>4330</v>
      </c>
      <c r="C529" s="306" t="s">
        <v>4331</v>
      </c>
      <c r="D529" s="284">
        <v>-13130.64</v>
      </c>
    </row>
    <row r="530" spans="2:4" ht="14.25" customHeight="1" x14ac:dyDescent="0.2">
      <c r="B530" s="317" t="s">
        <v>4332</v>
      </c>
      <c r="C530" s="306" t="s">
        <v>4333</v>
      </c>
      <c r="D530" s="284">
        <v>-5796108.1699999999</v>
      </c>
    </row>
    <row r="531" spans="2:4" x14ac:dyDescent="0.2">
      <c r="B531" s="317" t="s">
        <v>4334</v>
      </c>
      <c r="C531" s="306" t="s">
        <v>4335</v>
      </c>
      <c r="D531" s="284">
        <v>0</v>
      </c>
    </row>
    <row r="532" spans="2:4" ht="14.25" customHeight="1" x14ac:dyDescent="0.2">
      <c r="B532" s="317" t="s">
        <v>4336</v>
      </c>
      <c r="C532" s="306" t="s">
        <v>4337</v>
      </c>
      <c r="D532" s="284">
        <v>-8</v>
      </c>
    </row>
    <row r="533" spans="2:4" x14ac:dyDescent="0.2">
      <c r="B533" s="317" t="s">
        <v>4338</v>
      </c>
      <c r="C533" s="306" t="s">
        <v>4339</v>
      </c>
      <c r="D533" s="284">
        <v>-50</v>
      </c>
    </row>
    <row r="534" spans="2:4" ht="14.25" customHeight="1" x14ac:dyDescent="0.2">
      <c r="B534" s="317" t="s">
        <v>4340</v>
      </c>
      <c r="C534" s="306" t="s">
        <v>4341</v>
      </c>
      <c r="D534" s="284">
        <v>0</v>
      </c>
    </row>
    <row r="535" spans="2:4" ht="14.25" customHeight="1" x14ac:dyDescent="0.2">
      <c r="B535" s="317" t="s">
        <v>4342</v>
      </c>
      <c r="C535" s="306" t="s">
        <v>4343</v>
      </c>
      <c r="D535" s="284">
        <v>-465334.43</v>
      </c>
    </row>
    <row r="536" spans="2:4" x14ac:dyDescent="0.2">
      <c r="B536" s="317" t="s">
        <v>4344</v>
      </c>
      <c r="C536" s="306" t="s">
        <v>4345</v>
      </c>
      <c r="D536" s="284">
        <v>0</v>
      </c>
    </row>
    <row r="537" spans="2:4" ht="14.25" customHeight="1" x14ac:dyDescent="0.2">
      <c r="B537" s="317" t="s">
        <v>4346</v>
      </c>
      <c r="C537" s="306" t="s">
        <v>4347</v>
      </c>
      <c r="D537" s="284">
        <v>0</v>
      </c>
    </row>
    <row r="538" spans="2:4" ht="14.25" customHeight="1" x14ac:dyDescent="0.2">
      <c r="B538" s="317" t="s">
        <v>4348</v>
      </c>
      <c r="C538" s="306" t="s">
        <v>4349</v>
      </c>
      <c r="D538" s="284">
        <v>-55657.01</v>
      </c>
    </row>
    <row r="539" spans="2:4" ht="14.25" customHeight="1" x14ac:dyDescent="0.2">
      <c r="B539" s="317" t="s">
        <v>4350</v>
      </c>
      <c r="C539" s="306" t="s">
        <v>4351</v>
      </c>
      <c r="D539" s="284">
        <v>0</v>
      </c>
    </row>
    <row r="540" spans="2:4" ht="14.25" customHeight="1" x14ac:dyDescent="0.2">
      <c r="B540" s="317" t="s">
        <v>4352</v>
      </c>
      <c r="C540" s="306" t="s">
        <v>4353</v>
      </c>
      <c r="D540" s="284">
        <v>0</v>
      </c>
    </row>
    <row r="541" spans="2:4" ht="14.25" customHeight="1" x14ac:dyDescent="0.2">
      <c r="B541" s="317" t="s">
        <v>4354</v>
      </c>
      <c r="C541" s="306" t="s">
        <v>4353</v>
      </c>
      <c r="D541" s="284">
        <v>0</v>
      </c>
    </row>
    <row r="542" spans="2:4" x14ac:dyDescent="0.2">
      <c r="B542" s="317" t="s">
        <v>4355</v>
      </c>
      <c r="C542" s="306" t="s">
        <v>4356</v>
      </c>
      <c r="D542" s="284">
        <v>0</v>
      </c>
    </row>
    <row r="543" spans="2:4" ht="14.25" customHeight="1" x14ac:dyDescent="0.2">
      <c r="B543" s="317" t="s">
        <v>4357</v>
      </c>
      <c r="C543" s="306" t="s">
        <v>4356</v>
      </c>
      <c r="D543" s="284">
        <v>0</v>
      </c>
    </row>
    <row r="544" spans="2:4" ht="14.25" customHeight="1" x14ac:dyDescent="0.2">
      <c r="B544" s="317" t="s">
        <v>4358</v>
      </c>
      <c r="C544" s="306" t="s">
        <v>4359</v>
      </c>
      <c r="D544" s="284">
        <v>24751013.050000001</v>
      </c>
    </row>
    <row r="545" spans="2:4" ht="14.25" customHeight="1" x14ac:dyDescent="0.2">
      <c r="B545" s="317" t="s">
        <v>4360</v>
      </c>
      <c r="C545" s="306" t="s">
        <v>4361</v>
      </c>
      <c r="D545" s="284">
        <v>0</v>
      </c>
    </row>
    <row r="546" spans="2:4" x14ac:dyDescent="0.2">
      <c r="B546" s="317" t="s">
        <v>4362</v>
      </c>
      <c r="C546" s="306" t="s">
        <v>4363</v>
      </c>
      <c r="D546" s="284">
        <v>0</v>
      </c>
    </row>
    <row r="547" spans="2:4" ht="14.25" customHeight="1" x14ac:dyDescent="0.2">
      <c r="B547" s="317" t="s">
        <v>4364</v>
      </c>
      <c r="C547" s="306" t="s">
        <v>4365</v>
      </c>
      <c r="D547" s="284">
        <v>0</v>
      </c>
    </row>
    <row r="548" spans="2:4" x14ac:dyDescent="0.2">
      <c r="B548" s="317" t="s">
        <v>4366</v>
      </c>
      <c r="C548" s="306" t="s">
        <v>4367</v>
      </c>
      <c r="D548" s="284">
        <v>118220.87</v>
      </c>
    </row>
    <row r="549" spans="2:4" x14ac:dyDescent="0.2">
      <c r="B549" s="317" t="s">
        <v>4368</v>
      </c>
      <c r="C549" s="306" t="s">
        <v>4369</v>
      </c>
      <c r="D549" s="284">
        <v>0</v>
      </c>
    </row>
    <row r="550" spans="2:4" x14ac:dyDescent="0.2">
      <c r="B550" s="317" t="s">
        <v>4370</v>
      </c>
      <c r="C550" s="306" t="s">
        <v>4371</v>
      </c>
      <c r="D550" s="284">
        <v>50917.32</v>
      </c>
    </row>
    <row r="551" spans="2:4" x14ac:dyDescent="0.2">
      <c r="B551" s="317" t="s">
        <v>4372</v>
      </c>
      <c r="C551" s="306" t="s">
        <v>4373</v>
      </c>
      <c r="D551" s="284">
        <v>43895.87</v>
      </c>
    </row>
    <row r="552" spans="2:4" x14ac:dyDescent="0.2">
      <c r="B552" s="317" t="s">
        <v>4374</v>
      </c>
      <c r="C552" s="306" t="s">
        <v>4375</v>
      </c>
      <c r="D552" s="284">
        <v>7021.45</v>
      </c>
    </row>
    <row r="553" spans="2:4" x14ac:dyDescent="0.2">
      <c r="B553" s="317" t="s">
        <v>4376</v>
      </c>
      <c r="C553" s="306" t="s">
        <v>4377</v>
      </c>
      <c r="D553" s="284">
        <v>67303.55</v>
      </c>
    </row>
    <row r="554" spans="2:4" ht="14.25" customHeight="1" x14ac:dyDescent="0.2">
      <c r="B554" s="317" t="s">
        <v>4378</v>
      </c>
      <c r="C554" s="306" t="s">
        <v>4379</v>
      </c>
      <c r="D554" s="284">
        <v>0.08</v>
      </c>
    </row>
    <row r="555" spans="2:4" x14ac:dyDescent="0.2">
      <c r="B555" s="317" t="s">
        <v>4380</v>
      </c>
      <c r="C555" s="306" t="s">
        <v>4381</v>
      </c>
      <c r="D555" s="284">
        <v>67303.47</v>
      </c>
    </row>
    <row r="556" spans="2:4" x14ac:dyDescent="0.2">
      <c r="B556" s="317" t="s">
        <v>4382</v>
      </c>
      <c r="C556" s="306" t="s">
        <v>4383</v>
      </c>
      <c r="D556" s="284">
        <v>0</v>
      </c>
    </row>
    <row r="557" spans="2:4" x14ac:dyDescent="0.2">
      <c r="B557" s="317" t="s">
        <v>4384</v>
      </c>
      <c r="C557" s="306" t="s">
        <v>4385</v>
      </c>
      <c r="D557" s="284">
        <v>11367284.02</v>
      </c>
    </row>
    <row r="558" spans="2:4" x14ac:dyDescent="0.2">
      <c r="B558" s="317" t="s">
        <v>4386</v>
      </c>
      <c r="C558" s="306" t="s">
        <v>4387</v>
      </c>
      <c r="D558" s="284">
        <v>825925.02</v>
      </c>
    </row>
    <row r="559" spans="2:4" x14ac:dyDescent="0.2">
      <c r="B559" s="317" t="s">
        <v>4388</v>
      </c>
      <c r="C559" s="306" t="s">
        <v>4389</v>
      </c>
      <c r="D559" s="284">
        <v>4812475.5599999996</v>
      </c>
    </row>
    <row r="560" spans="2:4" ht="14.25" customHeight="1" x14ac:dyDescent="0.2">
      <c r="B560" s="317" t="s">
        <v>4390</v>
      </c>
      <c r="C560" s="306" t="s">
        <v>4391</v>
      </c>
      <c r="D560" s="284">
        <v>47303.75</v>
      </c>
    </row>
    <row r="561" spans="2:4" ht="14.25" customHeight="1" x14ac:dyDescent="0.2">
      <c r="B561" s="317" t="s">
        <v>4392</v>
      </c>
      <c r="C561" s="306" t="s">
        <v>4393</v>
      </c>
      <c r="D561" s="284">
        <v>3594564.16</v>
      </c>
    </row>
    <row r="562" spans="2:4" x14ac:dyDescent="0.2">
      <c r="B562" s="317" t="s">
        <v>4394</v>
      </c>
      <c r="C562" s="306" t="s">
        <v>4395</v>
      </c>
      <c r="D562" s="284">
        <v>0</v>
      </c>
    </row>
    <row r="563" spans="2:4" x14ac:dyDescent="0.2">
      <c r="B563" s="317" t="s">
        <v>4396</v>
      </c>
      <c r="C563" s="306" t="s">
        <v>4397</v>
      </c>
      <c r="D563" s="284">
        <v>0</v>
      </c>
    </row>
    <row r="564" spans="2:4" ht="14.25" customHeight="1" x14ac:dyDescent="0.2">
      <c r="B564" s="317" t="s">
        <v>4398</v>
      </c>
      <c r="C564" s="306" t="s">
        <v>4399</v>
      </c>
      <c r="D564" s="284">
        <v>572582.14</v>
      </c>
    </row>
    <row r="565" spans="2:4" ht="14.25" customHeight="1" x14ac:dyDescent="0.2">
      <c r="B565" s="317" t="s">
        <v>4400</v>
      </c>
      <c r="C565" s="306" t="s">
        <v>4401</v>
      </c>
      <c r="D565" s="284">
        <v>1514433.39</v>
      </c>
    </row>
    <row r="566" spans="2:4" ht="14.25" customHeight="1" x14ac:dyDescent="0.2">
      <c r="B566" s="317" t="s">
        <v>4402</v>
      </c>
      <c r="C566" s="306" t="s">
        <v>4403</v>
      </c>
      <c r="D566" s="284">
        <v>0</v>
      </c>
    </row>
    <row r="567" spans="2:4" ht="14.25" customHeight="1" x14ac:dyDescent="0.2">
      <c r="B567" s="317" t="s">
        <v>4404</v>
      </c>
      <c r="C567" s="306" t="s">
        <v>4405</v>
      </c>
      <c r="D567" s="284">
        <v>0</v>
      </c>
    </row>
    <row r="568" spans="2:4" ht="14.25" customHeight="1" x14ac:dyDescent="0.2">
      <c r="B568" s="317" t="s">
        <v>4406</v>
      </c>
      <c r="C568" s="306" t="s">
        <v>3885</v>
      </c>
      <c r="D568" s="284">
        <v>0</v>
      </c>
    </row>
    <row r="569" spans="2:4" ht="14.25" customHeight="1" x14ac:dyDescent="0.2">
      <c r="B569" s="317" t="s">
        <v>4407</v>
      </c>
      <c r="C569" s="306" t="s">
        <v>4408</v>
      </c>
      <c r="D569" s="284">
        <v>0</v>
      </c>
    </row>
    <row r="570" spans="2:4" ht="14.25" customHeight="1" x14ac:dyDescent="0.2">
      <c r="B570" s="317" t="s">
        <v>4409</v>
      </c>
      <c r="C570" s="306" t="s">
        <v>4410</v>
      </c>
      <c r="D570" s="284">
        <v>0</v>
      </c>
    </row>
    <row r="571" spans="2:4" ht="14.25" customHeight="1" x14ac:dyDescent="0.2">
      <c r="B571" s="317" t="s">
        <v>4411</v>
      </c>
      <c r="C571" s="306" t="s">
        <v>4412</v>
      </c>
      <c r="D571" s="284">
        <v>0</v>
      </c>
    </row>
    <row r="572" spans="2:4" x14ac:dyDescent="0.2">
      <c r="B572" s="317" t="s">
        <v>4413</v>
      </c>
      <c r="C572" s="306" t="s">
        <v>4414</v>
      </c>
      <c r="D572" s="284">
        <v>0</v>
      </c>
    </row>
    <row r="573" spans="2:4" ht="14.25" customHeight="1" x14ac:dyDescent="0.2">
      <c r="B573" s="317" t="s">
        <v>4415</v>
      </c>
      <c r="C573" s="306" t="s">
        <v>4416</v>
      </c>
      <c r="D573" s="284">
        <v>0</v>
      </c>
    </row>
    <row r="574" spans="2:4" ht="14.25" customHeight="1" x14ac:dyDescent="0.2">
      <c r="B574" s="317" t="s">
        <v>4417</v>
      </c>
      <c r="C574" s="306" t="s">
        <v>4418</v>
      </c>
      <c r="D574" s="284">
        <v>800188.29</v>
      </c>
    </row>
    <row r="575" spans="2:4" ht="14.25" customHeight="1" x14ac:dyDescent="0.2">
      <c r="B575" s="317" t="s">
        <v>4419</v>
      </c>
      <c r="C575" s="306" t="s">
        <v>4420</v>
      </c>
      <c r="D575" s="284">
        <v>0</v>
      </c>
    </row>
    <row r="576" spans="2:4" ht="14.25" customHeight="1" x14ac:dyDescent="0.2">
      <c r="B576" s="317" t="s">
        <v>4421</v>
      </c>
      <c r="C576" s="306" t="s">
        <v>4422</v>
      </c>
      <c r="D576" s="284">
        <v>0</v>
      </c>
    </row>
    <row r="577" spans="2:4" ht="14.25" customHeight="1" x14ac:dyDescent="0.2">
      <c r="B577" s="317" t="s">
        <v>4423</v>
      </c>
      <c r="C577" s="306" t="s">
        <v>4424</v>
      </c>
      <c r="D577" s="284">
        <v>0</v>
      </c>
    </row>
    <row r="578" spans="2:4" ht="14.25" customHeight="1" x14ac:dyDescent="0.2">
      <c r="B578" s="317" t="s">
        <v>4425</v>
      </c>
      <c r="C578" s="306" t="s">
        <v>4426</v>
      </c>
      <c r="D578" s="284">
        <v>0</v>
      </c>
    </row>
    <row r="579" spans="2:4" ht="14.25" customHeight="1" x14ac:dyDescent="0.2">
      <c r="B579" s="317" t="s">
        <v>4427</v>
      </c>
      <c r="C579" s="306" t="s">
        <v>4428</v>
      </c>
      <c r="D579" s="284">
        <v>0</v>
      </c>
    </row>
    <row r="580" spans="2:4" ht="14.25" customHeight="1" x14ac:dyDescent="0.2">
      <c r="B580" s="317" t="s">
        <v>4429</v>
      </c>
      <c r="C580" s="306" t="s">
        <v>4430</v>
      </c>
      <c r="D580" s="284">
        <v>0</v>
      </c>
    </row>
    <row r="581" spans="2:4" ht="14.25" customHeight="1" x14ac:dyDescent="0.2">
      <c r="B581" s="317" t="s">
        <v>4431</v>
      </c>
      <c r="C581" s="306" t="s">
        <v>4432</v>
      </c>
      <c r="D581" s="284">
        <v>0</v>
      </c>
    </row>
    <row r="582" spans="2:4" x14ac:dyDescent="0.2">
      <c r="B582" s="317" t="s">
        <v>4433</v>
      </c>
      <c r="C582" s="306" t="s">
        <v>4434</v>
      </c>
      <c r="D582" s="284">
        <v>0</v>
      </c>
    </row>
    <row r="583" spans="2:4" ht="14.25" customHeight="1" x14ac:dyDescent="0.2">
      <c r="B583" s="317" t="s">
        <v>4435</v>
      </c>
      <c r="C583" s="306" t="s">
        <v>4436</v>
      </c>
      <c r="D583" s="284">
        <v>0</v>
      </c>
    </row>
    <row r="584" spans="2:4" ht="14.25" customHeight="1" x14ac:dyDescent="0.2">
      <c r="B584" s="317" t="s">
        <v>4437</v>
      </c>
      <c r="C584" s="306" t="s">
        <v>4438</v>
      </c>
      <c r="D584" s="284">
        <v>800188.29</v>
      </c>
    </row>
    <row r="585" spans="2:4" x14ac:dyDescent="0.2">
      <c r="B585" s="317" t="s">
        <v>4439</v>
      </c>
      <c r="C585" s="306" t="s">
        <v>3875</v>
      </c>
      <c r="D585" s="284">
        <v>0</v>
      </c>
    </row>
    <row r="586" spans="2:4" ht="14.25" customHeight="1" x14ac:dyDescent="0.2">
      <c r="B586" s="317" t="s">
        <v>4440</v>
      </c>
      <c r="C586" s="306" t="s">
        <v>4441</v>
      </c>
      <c r="D586" s="284">
        <v>0</v>
      </c>
    </row>
    <row r="587" spans="2:4" x14ac:dyDescent="0.2">
      <c r="B587" s="317" t="s">
        <v>4442</v>
      </c>
      <c r="C587" s="306" t="s">
        <v>4443</v>
      </c>
      <c r="D587" s="284">
        <v>628206.75</v>
      </c>
    </row>
    <row r="588" spans="2:4" ht="14.25" customHeight="1" x14ac:dyDescent="0.2">
      <c r="B588" s="317" t="s">
        <v>4444</v>
      </c>
      <c r="C588" s="306" t="s">
        <v>6835</v>
      </c>
      <c r="D588" s="284">
        <v>0</v>
      </c>
    </row>
    <row r="589" spans="2:4" x14ac:dyDescent="0.2">
      <c r="B589" s="317" t="s">
        <v>4445</v>
      </c>
      <c r="C589" s="306" t="s">
        <v>6836</v>
      </c>
      <c r="D589" s="284">
        <v>403013.62</v>
      </c>
    </row>
    <row r="590" spans="2:4" ht="14.25" customHeight="1" x14ac:dyDescent="0.2">
      <c r="B590" s="317" t="s">
        <v>4446</v>
      </c>
      <c r="C590" s="306" t="s">
        <v>6837</v>
      </c>
      <c r="D590" s="284">
        <v>0</v>
      </c>
    </row>
    <row r="591" spans="2:4" ht="14.25" customHeight="1" x14ac:dyDescent="0.2">
      <c r="B591" s="317" t="s">
        <v>4447</v>
      </c>
      <c r="C591" s="306" t="s">
        <v>6838</v>
      </c>
      <c r="D591" s="284">
        <v>225193.13</v>
      </c>
    </row>
    <row r="592" spans="2:4" ht="14.25" customHeight="1" x14ac:dyDescent="0.2">
      <c r="B592" s="317" t="s">
        <v>4448</v>
      </c>
      <c r="C592" s="306" t="s">
        <v>6839</v>
      </c>
      <c r="D592" s="284">
        <v>0</v>
      </c>
    </row>
    <row r="593" spans="2:4" ht="14.25" customHeight="1" x14ac:dyDescent="0.2">
      <c r="B593" s="317" t="s">
        <v>4449</v>
      </c>
      <c r="C593" s="306" t="s">
        <v>6840</v>
      </c>
      <c r="D593" s="284">
        <v>0</v>
      </c>
    </row>
    <row r="594" spans="2:4" x14ac:dyDescent="0.2">
      <c r="B594" s="317" t="s">
        <v>4450</v>
      </c>
      <c r="C594" s="306" t="s">
        <v>4451</v>
      </c>
      <c r="D594" s="284">
        <v>0</v>
      </c>
    </row>
    <row r="595" spans="2:4" ht="14.25" customHeight="1" x14ac:dyDescent="0.2">
      <c r="B595" s="317" t="s">
        <v>4452</v>
      </c>
      <c r="C595" s="306" t="s">
        <v>4453</v>
      </c>
      <c r="D595" s="284">
        <v>0</v>
      </c>
    </row>
    <row r="596" spans="2:4" x14ac:dyDescent="0.2">
      <c r="B596" s="317" t="s">
        <v>6814</v>
      </c>
      <c r="C596" s="306" t="s">
        <v>6815</v>
      </c>
      <c r="D596" s="284">
        <v>290485.73</v>
      </c>
    </row>
    <row r="597" spans="2:4" x14ac:dyDescent="0.2">
      <c r="B597" s="317" t="s">
        <v>6816</v>
      </c>
      <c r="C597" s="306" t="s">
        <v>6817</v>
      </c>
      <c r="D597" s="284">
        <v>0</v>
      </c>
    </row>
    <row r="598" spans="2:4" x14ac:dyDescent="0.2">
      <c r="B598" s="317" t="s">
        <v>6818</v>
      </c>
      <c r="C598" s="306" t="s">
        <v>6819</v>
      </c>
      <c r="D598" s="284">
        <v>290485.73</v>
      </c>
    </row>
    <row r="599" spans="2:4" x14ac:dyDescent="0.2">
      <c r="B599" s="317" t="s">
        <v>4454</v>
      </c>
      <c r="C599" s="306" t="s">
        <v>4455</v>
      </c>
      <c r="D599" s="284">
        <v>13255800.279999999</v>
      </c>
    </row>
    <row r="600" spans="2:4" ht="14.25" customHeight="1" x14ac:dyDescent="0.2">
      <c r="B600" s="317" t="s">
        <v>4456</v>
      </c>
      <c r="C600" s="306" t="s">
        <v>4457</v>
      </c>
      <c r="D600" s="284">
        <v>13107</v>
      </c>
    </row>
    <row r="601" spans="2:4" ht="14.25" customHeight="1" x14ac:dyDescent="0.2">
      <c r="B601" s="317" t="s">
        <v>4458</v>
      </c>
      <c r="C601" s="306" t="s">
        <v>4459</v>
      </c>
      <c r="D601" s="284">
        <v>13107</v>
      </c>
    </row>
    <row r="602" spans="2:4" ht="14.25" customHeight="1" x14ac:dyDescent="0.2">
      <c r="B602" s="317" t="s">
        <v>4460</v>
      </c>
      <c r="C602" s="306" t="s">
        <v>4461</v>
      </c>
      <c r="D602" s="284">
        <v>0</v>
      </c>
    </row>
    <row r="603" spans="2:4" ht="14.25" customHeight="1" x14ac:dyDescent="0.2">
      <c r="B603" s="317" t="s">
        <v>4462</v>
      </c>
      <c r="C603" s="306" t="s">
        <v>4463</v>
      </c>
      <c r="D603" s="284">
        <v>0</v>
      </c>
    </row>
    <row r="604" spans="2:4" ht="14.25" customHeight="1" x14ac:dyDescent="0.2">
      <c r="B604" s="317" t="s">
        <v>4464</v>
      </c>
      <c r="C604" s="306" t="s">
        <v>4465</v>
      </c>
      <c r="D604" s="284">
        <v>0</v>
      </c>
    </row>
    <row r="605" spans="2:4" ht="14.25" customHeight="1" x14ac:dyDescent="0.2">
      <c r="B605" s="317" t="s">
        <v>4466</v>
      </c>
      <c r="C605" s="306" t="s">
        <v>4467</v>
      </c>
      <c r="D605" s="284">
        <v>0</v>
      </c>
    </row>
    <row r="606" spans="2:4" ht="14.25" customHeight="1" x14ac:dyDescent="0.2">
      <c r="B606" s="317" t="s">
        <v>4468</v>
      </c>
      <c r="C606" s="306" t="s">
        <v>4469</v>
      </c>
      <c r="D606" s="284">
        <v>0</v>
      </c>
    </row>
    <row r="607" spans="2:4" ht="14.25" customHeight="1" x14ac:dyDescent="0.2">
      <c r="B607" s="317" t="s">
        <v>4470</v>
      </c>
      <c r="C607" s="306" t="s">
        <v>4471</v>
      </c>
      <c r="D607" s="284">
        <v>0</v>
      </c>
    </row>
    <row r="608" spans="2:4" ht="14.25" customHeight="1" x14ac:dyDescent="0.2">
      <c r="B608" s="317" t="s">
        <v>4472</v>
      </c>
      <c r="C608" s="306" t="s">
        <v>4473</v>
      </c>
      <c r="D608" s="284">
        <v>0</v>
      </c>
    </row>
    <row r="609" spans="2:4" ht="14.25" customHeight="1" x14ac:dyDescent="0.2">
      <c r="B609" s="317" t="s">
        <v>4474</v>
      </c>
      <c r="C609" s="306" t="s">
        <v>4475</v>
      </c>
      <c r="D609" s="284">
        <v>0</v>
      </c>
    </row>
    <row r="610" spans="2:4" ht="14.25" customHeight="1" x14ac:dyDescent="0.2">
      <c r="B610" s="317" t="s">
        <v>4476</v>
      </c>
      <c r="C610" s="306" t="s">
        <v>4477</v>
      </c>
      <c r="D610" s="284">
        <v>0</v>
      </c>
    </row>
    <row r="611" spans="2:4" ht="14.25" customHeight="1" x14ac:dyDescent="0.2">
      <c r="B611" s="317" t="s">
        <v>4478</v>
      </c>
      <c r="C611" s="306" t="s">
        <v>4479</v>
      </c>
      <c r="D611" s="284">
        <v>0</v>
      </c>
    </row>
    <row r="612" spans="2:4" x14ac:dyDescent="0.2">
      <c r="B612" s="317" t="s">
        <v>4480</v>
      </c>
      <c r="C612" s="306" t="s">
        <v>4481</v>
      </c>
      <c r="D612" s="284">
        <v>0</v>
      </c>
    </row>
    <row r="613" spans="2:4" x14ac:dyDescent="0.2">
      <c r="B613" s="317" t="s">
        <v>4482</v>
      </c>
      <c r="C613" s="306" t="s">
        <v>4483</v>
      </c>
      <c r="D613" s="284">
        <v>0</v>
      </c>
    </row>
    <row r="614" spans="2:4" ht="14.25" customHeight="1" x14ac:dyDescent="0.2">
      <c r="B614" s="317" t="s">
        <v>4484</v>
      </c>
      <c r="C614" s="306" t="s">
        <v>4412</v>
      </c>
      <c r="D614" s="284">
        <v>13242693.279999999</v>
      </c>
    </row>
    <row r="615" spans="2:4" ht="14.25" customHeight="1" x14ac:dyDescent="0.2">
      <c r="B615" s="317" t="s">
        <v>4485</v>
      </c>
      <c r="C615" s="306" t="s">
        <v>4486</v>
      </c>
      <c r="D615" s="284">
        <v>6879.48</v>
      </c>
    </row>
    <row r="616" spans="2:4" ht="14.25" customHeight="1" x14ac:dyDescent="0.2">
      <c r="B616" s="317" t="s">
        <v>4487</v>
      </c>
      <c r="C616" s="306" t="s">
        <v>4488</v>
      </c>
      <c r="D616" s="284">
        <v>0</v>
      </c>
    </row>
    <row r="617" spans="2:4" ht="14.25" customHeight="1" x14ac:dyDescent="0.2">
      <c r="B617" s="317" t="s">
        <v>4489</v>
      </c>
      <c r="C617" s="306" t="s">
        <v>4490</v>
      </c>
      <c r="D617" s="284">
        <v>0</v>
      </c>
    </row>
    <row r="618" spans="2:4" ht="14.25" customHeight="1" x14ac:dyDescent="0.2">
      <c r="B618" s="317" t="s">
        <v>4491</v>
      </c>
      <c r="C618" s="306" t="s">
        <v>4492</v>
      </c>
      <c r="D618" s="284">
        <v>0</v>
      </c>
    </row>
    <row r="619" spans="2:4" ht="14.25" customHeight="1" x14ac:dyDescent="0.2">
      <c r="B619" s="317" t="s">
        <v>4493</v>
      </c>
      <c r="C619" s="306" t="s">
        <v>4494</v>
      </c>
      <c r="D619" s="284">
        <v>0</v>
      </c>
    </row>
    <row r="620" spans="2:4" ht="14.25" customHeight="1" x14ac:dyDescent="0.2">
      <c r="B620" s="317" t="s">
        <v>4495</v>
      </c>
      <c r="C620" s="306" t="s">
        <v>4496</v>
      </c>
      <c r="D620" s="284">
        <v>0</v>
      </c>
    </row>
    <row r="621" spans="2:4" ht="14.25" customHeight="1" x14ac:dyDescent="0.2">
      <c r="B621" s="317" t="s">
        <v>4497</v>
      </c>
      <c r="C621" s="306" t="s">
        <v>4498</v>
      </c>
      <c r="D621" s="284">
        <v>0</v>
      </c>
    </row>
    <row r="622" spans="2:4" ht="14.25" customHeight="1" x14ac:dyDescent="0.2">
      <c r="B622" s="317" t="s">
        <v>4499</v>
      </c>
      <c r="C622" s="306" t="s">
        <v>4500</v>
      </c>
      <c r="D622" s="284">
        <v>0</v>
      </c>
    </row>
    <row r="623" spans="2:4" ht="14.25" customHeight="1" x14ac:dyDescent="0.2">
      <c r="B623" s="317" t="s">
        <v>4501</v>
      </c>
      <c r="C623" s="306" t="s">
        <v>4502</v>
      </c>
      <c r="D623" s="284">
        <v>0</v>
      </c>
    </row>
    <row r="624" spans="2:4" ht="14.25" customHeight="1" x14ac:dyDescent="0.2">
      <c r="B624" s="317" t="s">
        <v>4503</v>
      </c>
      <c r="C624" s="306" t="s">
        <v>4504</v>
      </c>
      <c r="D624" s="284">
        <v>0</v>
      </c>
    </row>
    <row r="625" spans="2:4" ht="14.25" customHeight="1" x14ac:dyDescent="0.2">
      <c r="B625" s="317" t="s">
        <v>4505</v>
      </c>
      <c r="C625" s="306" t="s">
        <v>4506</v>
      </c>
      <c r="D625" s="284">
        <v>0</v>
      </c>
    </row>
    <row r="626" spans="2:4" ht="14.25" customHeight="1" x14ac:dyDescent="0.2">
      <c r="B626" s="317" t="s">
        <v>4507</v>
      </c>
      <c r="C626" s="306" t="s">
        <v>4508</v>
      </c>
      <c r="D626" s="284">
        <v>0</v>
      </c>
    </row>
    <row r="627" spans="2:4" x14ac:dyDescent="0.2">
      <c r="B627" s="317" t="s">
        <v>4509</v>
      </c>
      <c r="C627" s="306" t="s">
        <v>4510</v>
      </c>
      <c r="D627" s="284">
        <v>0</v>
      </c>
    </row>
    <row r="628" spans="2:4" ht="14.25" customHeight="1" x14ac:dyDescent="0.2">
      <c r="B628" s="317" t="s">
        <v>4511</v>
      </c>
      <c r="C628" s="306" t="s">
        <v>4512</v>
      </c>
      <c r="D628" s="284">
        <v>0</v>
      </c>
    </row>
    <row r="629" spans="2:4" x14ac:dyDescent="0.2">
      <c r="B629" s="317" t="s">
        <v>4513</v>
      </c>
      <c r="C629" s="306" t="s">
        <v>4514</v>
      </c>
      <c r="D629" s="284">
        <v>17054.310000000001</v>
      </c>
    </row>
    <row r="630" spans="2:4" x14ac:dyDescent="0.2">
      <c r="B630" s="317" t="s">
        <v>4515</v>
      </c>
      <c r="C630" s="306" t="s">
        <v>4516</v>
      </c>
      <c r="D630" s="284">
        <v>0</v>
      </c>
    </row>
    <row r="631" spans="2:4" x14ac:dyDescent="0.2">
      <c r="B631" s="317" t="s">
        <v>4517</v>
      </c>
      <c r="C631" s="306" t="s">
        <v>4518</v>
      </c>
      <c r="D631" s="284">
        <v>7663.52</v>
      </c>
    </row>
    <row r="632" spans="2:4" x14ac:dyDescent="0.2">
      <c r="B632" s="317" t="s">
        <v>4519</v>
      </c>
      <c r="C632" s="306" t="s">
        <v>4520</v>
      </c>
      <c r="D632" s="284">
        <v>0</v>
      </c>
    </row>
    <row r="633" spans="2:4" x14ac:dyDescent="0.2">
      <c r="B633" s="317" t="s">
        <v>6846</v>
      </c>
      <c r="C633" s="306" t="s">
        <v>6847</v>
      </c>
      <c r="D633" s="284">
        <v>6430</v>
      </c>
    </row>
    <row r="634" spans="2:4" x14ac:dyDescent="0.2">
      <c r="B634" s="317" t="s">
        <v>6848</v>
      </c>
      <c r="C634" s="306" t="s">
        <v>6849</v>
      </c>
      <c r="D634" s="284">
        <v>14142.5</v>
      </c>
    </row>
    <row r="635" spans="2:4" x14ac:dyDescent="0.2">
      <c r="B635" s="317" t="s">
        <v>4521</v>
      </c>
      <c r="C635" s="306" t="s">
        <v>4522</v>
      </c>
      <c r="D635" s="284">
        <v>11145298.67</v>
      </c>
    </row>
    <row r="636" spans="2:4" x14ac:dyDescent="0.2">
      <c r="B636" s="317" t="s">
        <v>6843</v>
      </c>
      <c r="C636" s="306" t="s">
        <v>6844</v>
      </c>
      <c r="D636" s="284">
        <v>15368.63</v>
      </c>
    </row>
    <row r="637" spans="2:4" x14ac:dyDescent="0.2">
      <c r="B637" s="317" t="s">
        <v>4523</v>
      </c>
      <c r="C637" s="306" t="s">
        <v>4524</v>
      </c>
      <c r="D637" s="284">
        <v>0</v>
      </c>
    </row>
    <row r="638" spans="2:4" x14ac:dyDescent="0.2">
      <c r="B638" s="317" t="s">
        <v>4525</v>
      </c>
      <c r="C638" s="306" t="s">
        <v>4526</v>
      </c>
      <c r="D638" s="284">
        <v>10546.79</v>
      </c>
    </row>
    <row r="639" spans="2:4" x14ac:dyDescent="0.2">
      <c r="B639" s="317" t="s">
        <v>4527</v>
      </c>
      <c r="C639" s="306" t="s">
        <v>4528</v>
      </c>
      <c r="D639" s="284">
        <v>0</v>
      </c>
    </row>
    <row r="640" spans="2:4" ht="14.25" customHeight="1" x14ac:dyDescent="0.2">
      <c r="B640" s="317" t="s">
        <v>4529</v>
      </c>
      <c r="C640" s="306" t="s">
        <v>4530</v>
      </c>
      <c r="D640" s="284">
        <v>2630.85</v>
      </c>
    </row>
    <row r="641" spans="2:4" x14ac:dyDescent="0.2">
      <c r="B641" s="317" t="s">
        <v>4531</v>
      </c>
      <c r="C641" s="306" t="s">
        <v>4532</v>
      </c>
      <c r="D641" s="284">
        <v>300</v>
      </c>
    </row>
    <row r="642" spans="2:4" x14ac:dyDescent="0.2">
      <c r="B642" s="317" t="s">
        <v>4533</v>
      </c>
      <c r="C642" s="306" t="s">
        <v>4534</v>
      </c>
      <c r="D642" s="284">
        <v>0</v>
      </c>
    </row>
    <row r="643" spans="2:4" ht="14.25" customHeight="1" x14ac:dyDescent="0.2">
      <c r="B643" s="317" t="s">
        <v>4535</v>
      </c>
      <c r="C643" s="306" t="s">
        <v>4536</v>
      </c>
      <c r="D643" s="284">
        <v>623.35</v>
      </c>
    </row>
    <row r="644" spans="2:4" x14ac:dyDescent="0.2">
      <c r="B644" s="317" t="s">
        <v>4537</v>
      </c>
      <c r="C644" s="306" t="s">
        <v>4538</v>
      </c>
      <c r="D644" s="284">
        <v>7616.58</v>
      </c>
    </row>
    <row r="645" spans="2:4" x14ac:dyDescent="0.2">
      <c r="B645" s="317" t="s">
        <v>4539</v>
      </c>
      <c r="C645" s="306" t="s">
        <v>4540</v>
      </c>
      <c r="D645" s="284">
        <v>0</v>
      </c>
    </row>
    <row r="646" spans="2:4" x14ac:dyDescent="0.2">
      <c r="B646" s="317" t="s">
        <v>4541</v>
      </c>
      <c r="C646" s="306" t="s">
        <v>4542</v>
      </c>
      <c r="D646" s="284">
        <v>1572.57</v>
      </c>
    </row>
    <row r="647" spans="2:4" x14ac:dyDescent="0.2">
      <c r="B647" s="317" t="s">
        <v>4543</v>
      </c>
      <c r="C647" s="306" t="s">
        <v>4544</v>
      </c>
      <c r="D647" s="284">
        <v>18840.46</v>
      </c>
    </row>
    <row r="648" spans="2:4" x14ac:dyDescent="0.2">
      <c r="B648" s="317" t="s">
        <v>4545</v>
      </c>
      <c r="C648" s="306" t="s">
        <v>6912</v>
      </c>
      <c r="D648" s="284">
        <v>1972039.81</v>
      </c>
    </row>
    <row r="649" spans="2:4" x14ac:dyDescent="0.2">
      <c r="B649" s="317" t="s">
        <v>4546</v>
      </c>
      <c r="C649" s="306" t="s">
        <v>4486</v>
      </c>
      <c r="D649" s="284">
        <v>15685.76</v>
      </c>
    </row>
    <row r="650" spans="2:4" x14ac:dyDescent="0.2">
      <c r="B650" s="317" t="s">
        <v>4547</v>
      </c>
      <c r="C650" s="306" t="s">
        <v>4548</v>
      </c>
      <c r="D650" s="284">
        <v>-1709172.89</v>
      </c>
    </row>
    <row r="651" spans="2:4" x14ac:dyDescent="0.2">
      <c r="B651" s="317" t="s">
        <v>4549</v>
      </c>
      <c r="C651" s="306" t="s">
        <v>4550</v>
      </c>
      <c r="D651" s="284">
        <v>-775244.39</v>
      </c>
    </row>
    <row r="652" spans="2:4" x14ac:dyDescent="0.2">
      <c r="B652" s="317" t="s">
        <v>4551</v>
      </c>
      <c r="C652" s="306" t="s">
        <v>4552</v>
      </c>
      <c r="D652" s="284">
        <v>-775244.39</v>
      </c>
    </row>
    <row r="653" spans="2:4" x14ac:dyDescent="0.2">
      <c r="B653" s="317" t="s">
        <v>4553</v>
      </c>
      <c r="C653" s="306" t="s">
        <v>4554</v>
      </c>
      <c r="D653" s="284">
        <v>-933928.5</v>
      </c>
    </row>
    <row r="654" spans="2:4" x14ac:dyDescent="0.2">
      <c r="B654" s="317" t="s">
        <v>4555</v>
      </c>
      <c r="C654" s="306" t="s">
        <v>4556</v>
      </c>
      <c r="D654" s="284">
        <v>-933928.5</v>
      </c>
    </row>
    <row r="655" spans="2:4" x14ac:dyDescent="0.2">
      <c r="B655" s="317" t="s">
        <v>4557</v>
      </c>
      <c r="C655" s="306" t="s">
        <v>4558</v>
      </c>
      <c r="D655" s="284">
        <v>9133830.0099999998</v>
      </c>
    </row>
    <row r="656" spans="2:4" x14ac:dyDescent="0.2">
      <c r="B656" s="317" t="s">
        <v>4559</v>
      </c>
      <c r="C656" s="306" t="s">
        <v>4560</v>
      </c>
      <c r="D656" s="284">
        <v>11467586.5</v>
      </c>
    </row>
    <row r="657" spans="2:4" x14ac:dyDescent="0.2">
      <c r="B657" s="317" t="s">
        <v>4561</v>
      </c>
      <c r="C657" s="306" t="s">
        <v>4562</v>
      </c>
      <c r="D657" s="284">
        <v>64178.09</v>
      </c>
    </row>
    <row r="658" spans="2:4" x14ac:dyDescent="0.2">
      <c r="B658" s="317" t="s">
        <v>4563</v>
      </c>
      <c r="C658" s="306" t="s">
        <v>4564</v>
      </c>
      <c r="D658" s="284">
        <v>64178.09</v>
      </c>
    </row>
    <row r="659" spans="2:4" ht="14.25" customHeight="1" x14ac:dyDescent="0.2">
      <c r="B659" s="317" t="s">
        <v>4565</v>
      </c>
      <c r="C659" s="306" t="s">
        <v>4566</v>
      </c>
      <c r="D659" s="284">
        <v>11403408.41</v>
      </c>
    </row>
    <row r="660" spans="2:4" ht="14.25" customHeight="1" x14ac:dyDescent="0.2">
      <c r="B660" s="317" t="s">
        <v>4567</v>
      </c>
      <c r="C660" s="306" t="s">
        <v>4568</v>
      </c>
      <c r="D660" s="284">
        <v>11403408.41</v>
      </c>
    </row>
    <row r="661" spans="2:4" ht="14.25" customHeight="1" x14ac:dyDescent="0.2">
      <c r="B661" s="317" t="s">
        <v>4569</v>
      </c>
      <c r="C661" s="306" t="s">
        <v>4570</v>
      </c>
      <c r="D661" s="284">
        <v>0</v>
      </c>
    </row>
    <row r="662" spans="2:4" ht="14.25" customHeight="1" x14ac:dyDescent="0.2">
      <c r="B662" s="317" t="s">
        <v>4571</v>
      </c>
      <c r="C662" s="306" t="s">
        <v>4572</v>
      </c>
      <c r="D662" s="284">
        <v>0</v>
      </c>
    </row>
    <row r="663" spans="2:4" ht="14.25" customHeight="1" x14ac:dyDescent="0.2">
      <c r="B663" s="317" t="s">
        <v>4573</v>
      </c>
      <c r="C663" s="306" t="s">
        <v>4574</v>
      </c>
      <c r="D663" s="284">
        <v>0</v>
      </c>
    </row>
    <row r="664" spans="2:4" ht="14.25" customHeight="1" x14ac:dyDescent="0.2">
      <c r="B664" s="317" t="s">
        <v>4575</v>
      </c>
      <c r="C664" s="306" t="s">
        <v>4576</v>
      </c>
      <c r="D664" s="284">
        <v>0</v>
      </c>
    </row>
    <row r="665" spans="2:4" ht="14.25" customHeight="1" x14ac:dyDescent="0.2">
      <c r="B665" s="317" t="s">
        <v>4577</v>
      </c>
      <c r="C665" s="306" t="s">
        <v>4578</v>
      </c>
      <c r="D665" s="284">
        <v>0</v>
      </c>
    </row>
    <row r="666" spans="2:4" ht="14.25" customHeight="1" x14ac:dyDescent="0.2">
      <c r="B666" s="317" t="s">
        <v>4579</v>
      </c>
      <c r="C666" s="306" t="s">
        <v>3875</v>
      </c>
      <c r="D666" s="284">
        <v>0</v>
      </c>
    </row>
    <row r="667" spans="2:4" ht="14.25" customHeight="1" x14ac:dyDescent="0.2">
      <c r="B667" s="317" t="s">
        <v>4580</v>
      </c>
      <c r="C667" s="306" t="s">
        <v>4581</v>
      </c>
      <c r="D667" s="284">
        <v>0</v>
      </c>
    </row>
    <row r="668" spans="2:4" ht="14.25" customHeight="1" x14ac:dyDescent="0.2">
      <c r="B668" s="317" t="s">
        <v>4582</v>
      </c>
      <c r="C668" s="306" t="s">
        <v>4583</v>
      </c>
      <c r="D668" s="284">
        <v>0</v>
      </c>
    </row>
    <row r="669" spans="2:4" ht="14.25" customHeight="1" x14ac:dyDescent="0.2">
      <c r="B669" s="317" t="s">
        <v>4584</v>
      </c>
      <c r="C669" s="306" t="s">
        <v>4585</v>
      </c>
      <c r="D669" s="284">
        <v>0</v>
      </c>
    </row>
    <row r="670" spans="2:4" ht="14.25" customHeight="1" x14ac:dyDescent="0.2">
      <c r="B670" s="317" t="s">
        <v>4586</v>
      </c>
      <c r="C670" s="306" t="s">
        <v>4587</v>
      </c>
      <c r="D670" s="284">
        <v>0</v>
      </c>
    </row>
    <row r="671" spans="2:4" ht="14.25" customHeight="1" x14ac:dyDescent="0.2">
      <c r="B671" s="317" t="s">
        <v>4588</v>
      </c>
      <c r="C671" s="306" t="s">
        <v>4589</v>
      </c>
      <c r="D671" s="284">
        <v>0</v>
      </c>
    </row>
    <row r="672" spans="2:4" x14ac:dyDescent="0.2">
      <c r="B672" s="317" t="s">
        <v>4590</v>
      </c>
      <c r="C672" s="306" t="s">
        <v>3875</v>
      </c>
      <c r="D672" s="284">
        <v>0</v>
      </c>
    </row>
    <row r="673" spans="2:4" x14ac:dyDescent="0.2">
      <c r="B673" s="317" t="s">
        <v>4591</v>
      </c>
      <c r="C673" s="306" t="s">
        <v>4592</v>
      </c>
      <c r="D673" s="284">
        <v>0</v>
      </c>
    </row>
    <row r="674" spans="2:4" x14ac:dyDescent="0.2">
      <c r="B674" s="317" t="s">
        <v>4593</v>
      </c>
      <c r="C674" s="306" t="s">
        <v>4594</v>
      </c>
      <c r="D674" s="284">
        <v>134582.04</v>
      </c>
    </row>
    <row r="675" spans="2:4" ht="14.25" customHeight="1" x14ac:dyDescent="0.2">
      <c r="B675" s="317" t="s">
        <v>4595</v>
      </c>
      <c r="C675" s="306" t="s">
        <v>4562</v>
      </c>
      <c r="D675" s="284">
        <v>134582.04</v>
      </c>
    </row>
    <row r="676" spans="2:4" ht="14.25" customHeight="1" x14ac:dyDescent="0.2">
      <c r="B676" s="317" t="s">
        <v>4596</v>
      </c>
      <c r="C676" s="306" t="s">
        <v>4597</v>
      </c>
      <c r="D676" s="284">
        <v>134582.04</v>
      </c>
    </row>
    <row r="677" spans="2:4" ht="14.25" customHeight="1" x14ac:dyDescent="0.2">
      <c r="B677" s="317" t="s">
        <v>4598</v>
      </c>
      <c r="C677" s="306" t="s">
        <v>4599</v>
      </c>
      <c r="D677" s="284">
        <v>0</v>
      </c>
    </row>
    <row r="678" spans="2:4" ht="14.25" customHeight="1" x14ac:dyDescent="0.2">
      <c r="B678" s="317" t="s">
        <v>4600</v>
      </c>
      <c r="C678" s="306" t="s">
        <v>4601</v>
      </c>
      <c r="D678" s="284">
        <v>0</v>
      </c>
    </row>
    <row r="679" spans="2:4" ht="14.25" customHeight="1" x14ac:dyDescent="0.2">
      <c r="B679" s="317" t="s">
        <v>4602</v>
      </c>
      <c r="C679" s="306" t="s">
        <v>4603</v>
      </c>
      <c r="D679" s="284">
        <v>0</v>
      </c>
    </row>
    <row r="680" spans="2:4" ht="14.25" customHeight="1" x14ac:dyDescent="0.2">
      <c r="B680" s="317" t="s">
        <v>4604</v>
      </c>
      <c r="C680" s="306" t="s">
        <v>4605</v>
      </c>
      <c r="D680" s="284">
        <v>0</v>
      </c>
    </row>
    <row r="681" spans="2:4" ht="14.25" customHeight="1" x14ac:dyDescent="0.2">
      <c r="B681" s="317" t="s">
        <v>4606</v>
      </c>
      <c r="C681" s="306" t="s">
        <v>3875</v>
      </c>
      <c r="D681" s="284">
        <v>0</v>
      </c>
    </row>
    <row r="682" spans="2:4" x14ac:dyDescent="0.2">
      <c r="B682" s="317" t="s">
        <v>4607</v>
      </c>
      <c r="C682" s="306" t="s">
        <v>4608</v>
      </c>
      <c r="D682" s="284">
        <v>0</v>
      </c>
    </row>
    <row r="683" spans="2:4" x14ac:dyDescent="0.2">
      <c r="B683" s="317" t="s">
        <v>4609</v>
      </c>
      <c r="C683" s="306" t="s">
        <v>4610</v>
      </c>
      <c r="D683" s="284">
        <v>0</v>
      </c>
    </row>
    <row r="684" spans="2:4" x14ac:dyDescent="0.2">
      <c r="B684" s="317" t="s">
        <v>4611</v>
      </c>
      <c r="C684" s="306" t="s">
        <v>4612</v>
      </c>
      <c r="D684" s="284">
        <v>-2468338.5299999998</v>
      </c>
    </row>
    <row r="685" spans="2:4" ht="14.25" customHeight="1" x14ac:dyDescent="0.2">
      <c r="B685" s="317" t="s">
        <v>4613</v>
      </c>
      <c r="C685" s="306" t="s">
        <v>4614</v>
      </c>
      <c r="D685" s="284">
        <v>-2468338.5299999998</v>
      </c>
    </row>
    <row r="686" spans="2:4" x14ac:dyDescent="0.2">
      <c r="B686" s="317" t="s">
        <v>4615</v>
      </c>
      <c r="C686" s="306" t="s">
        <v>4616</v>
      </c>
      <c r="D686" s="284">
        <v>-2468338.5299999998</v>
      </c>
    </row>
    <row r="687" spans="2:4" x14ac:dyDescent="0.2">
      <c r="B687" s="317" t="s">
        <v>4617</v>
      </c>
      <c r="C687" s="306" t="s">
        <v>4618</v>
      </c>
      <c r="D687" s="284">
        <v>0</v>
      </c>
    </row>
    <row r="688" spans="2:4" x14ac:dyDescent="0.2">
      <c r="B688" s="317" t="s">
        <v>4619</v>
      </c>
      <c r="C688" s="306" t="s">
        <v>4620</v>
      </c>
      <c r="D688" s="284">
        <v>8165499.9400000004</v>
      </c>
    </row>
    <row r="689" spans="2:4" x14ac:dyDescent="0.2">
      <c r="B689" s="317" t="s">
        <v>4621</v>
      </c>
      <c r="C689" s="306" t="s">
        <v>4562</v>
      </c>
      <c r="D689" s="284">
        <v>4218379.5</v>
      </c>
    </row>
    <row r="690" spans="2:4" x14ac:dyDescent="0.2">
      <c r="B690" s="317" t="s">
        <v>4622</v>
      </c>
      <c r="C690" s="306" t="s">
        <v>4562</v>
      </c>
      <c r="D690" s="284">
        <v>4218379.5</v>
      </c>
    </row>
    <row r="691" spans="2:4" x14ac:dyDescent="0.2">
      <c r="B691" s="317" t="s">
        <v>4623</v>
      </c>
      <c r="C691" s="306" t="s">
        <v>4624</v>
      </c>
      <c r="D691" s="284">
        <v>4218379.5</v>
      </c>
    </row>
    <row r="692" spans="2:4" x14ac:dyDescent="0.2">
      <c r="B692" s="317" t="s">
        <v>4625</v>
      </c>
      <c r="C692" s="306" t="s">
        <v>4599</v>
      </c>
      <c r="D692" s="284">
        <v>4225468.8</v>
      </c>
    </row>
    <row r="693" spans="2:4" ht="14.25" customHeight="1" x14ac:dyDescent="0.2">
      <c r="B693" s="317" t="s">
        <v>4626</v>
      </c>
      <c r="C693" s="306" t="s">
        <v>4599</v>
      </c>
      <c r="D693" s="284">
        <v>4225468.8</v>
      </c>
    </row>
    <row r="694" spans="2:4" ht="14.25" customHeight="1" x14ac:dyDescent="0.2">
      <c r="B694" s="317" t="s">
        <v>4627</v>
      </c>
      <c r="C694" s="306" t="s">
        <v>4628</v>
      </c>
      <c r="D694" s="284">
        <v>4225468.8</v>
      </c>
    </row>
    <row r="695" spans="2:4" x14ac:dyDescent="0.2">
      <c r="B695" s="317" t="s">
        <v>4629</v>
      </c>
      <c r="C695" s="306" t="s">
        <v>4630</v>
      </c>
      <c r="D695" s="284">
        <v>0</v>
      </c>
    </row>
    <row r="696" spans="2:4" x14ac:dyDescent="0.2">
      <c r="B696" s="317" t="s">
        <v>4631</v>
      </c>
      <c r="C696" s="306" t="s">
        <v>4603</v>
      </c>
      <c r="D696" s="284">
        <v>0</v>
      </c>
    </row>
    <row r="697" spans="2:4" x14ac:dyDescent="0.2">
      <c r="B697" s="317" t="s">
        <v>4632</v>
      </c>
      <c r="C697" s="306" t="s">
        <v>4585</v>
      </c>
      <c r="D697" s="284">
        <v>1875690.82</v>
      </c>
    </row>
    <row r="698" spans="2:4" x14ac:dyDescent="0.2">
      <c r="B698" s="317" t="s">
        <v>4633</v>
      </c>
      <c r="C698" s="306" t="s">
        <v>4634</v>
      </c>
      <c r="D698" s="284">
        <v>1875690.82</v>
      </c>
    </row>
    <row r="699" spans="2:4" x14ac:dyDescent="0.2">
      <c r="B699" s="317" t="s">
        <v>4635</v>
      </c>
      <c r="C699" s="306" t="s">
        <v>4636</v>
      </c>
      <c r="D699" s="284">
        <v>188733.95</v>
      </c>
    </row>
    <row r="700" spans="2:4" x14ac:dyDescent="0.2">
      <c r="B700" s="317" t="s">
        <v>4637</v>
      </c>
      <c r="C700" s="306" t="s">
        <v>4638</v>
      </c>
      <c r="D700" s="284">
        <v>1471351.59</v>
      </c>
    </row>
    <row r="701" spans="2:4" x14ac:dyDescent="0.2">
      <c r="B701" s="317" t="s">
        <v>4639</v>
      </c>
      <c r="C701" s="306" t="s">
        <v>4640</v>
      </c>
      <c r="D701" s="284">
        <v>208002.67</v>
      </c>
    </row>
    <row r="702" spans="2:4" x14ac:dyDescent="0.2">
      <c r="B702" s="317" t="s">
        <v>4641</v>
      </c>
      <c r="C702" s="306" t="s">
        <v>4642</v>
      </c>
      <c r="D702" s="284">
        <v>1004.01</v>
      </c>
    </row>
    <row r="703" spans="2:4" ht="14.25" customHeight="1" x14ac:dyDescent="0.2">
      <c r="B703" s="317" t="s">
        <v>4643</v>
      </c>
      <c r="C703" s="306" t="s">
        <v>4644</v>
      </c>
      <c r="D703" s="284">
        <v>5537.85</v>
      </c>
    </row>
    <row r="704" spans="2:4" x14ac:dyDescent="0.2">
      <c r="B704" s="317" t="s">
        <v>4645</v>
      </c>
      <c r="C704" s="306" t="s">
        <v>4646</v>
      </c>
      <c r="D704" s="284">
        <v>1060.75</v>
      </c>
    </row>
    <row r="705" spans="2:4" x14ac:dyDescent="0.2">
      <c r="B705" s="317" t="s">
        <v>4647</v>
      </c>
      <c r="C705" s="306" t="s">
        <v>4648</v>
      </c>
      <c r="D705" s="284">
        <v>0</v>
      </c>
    </row>
    <row r="706" spans="2:4" x14ac:dyDescent="0.2">
      <c r="B706" s="317" t="s">
        <v>4649</v>
      </c>
      <c r="C706" s="306" t="s">
        <v>4587</v>
      </c>
      <c r="D706" s="284">
        <v>1778006.87</v>
      </c>
    </row>
    <row r="707" spans="2:4" x14ac:dyDescent="0.2">
      <c r="B707" s="317" t="s">
        <v>4650</v>
      </c>
      <c r="C707" s="306" t="s">
        <v>4587</v>
      </c>
      <c r="D707" s="284">
        <v>1778006.87</v>
      </c>
    </row>
    <row r="708" spans="2:4" x14ac:dyDescent="0.2">
      <c r="B708" s="317" t="s">
        <v>4651</v>
      </c>
      <c r="C708" s="306" t="s">
        <v>4648</v>
      </c>
      <c r="D708" s="284">
        <v>1776656.82</v>
      </c>
    </row>
    <row r="709" spans="2:4" x14ac:dyDescent="0.2">
      <c r="B709" s="317" t="s">
        <v>4652</v>
      </c>
      <c r="C709" s="306" t="s">
        <v>4653</v>
      </c>
      <c r="D709" s="284">
        <v>1350.05</v>
      </c>
    </row>
    <row r="710" spans="2:4" x14ac:dyDescent="0.2">
      <c r="B710" s="317" t="s">
        <v>4654</v>
      </c>
      <c r="C710" s="306" t="s">
        <v>4589</v>
      </c>
      <c r="D710" s="284">
        <v>174004</v>
      </c>
    </row>
    <row r="711" spans="2:4" x14ac:dyDescent="0.2">
      <c r="B711" s="317" t="s">
        <v>4655</v>
      </c>
      <c r="C711" s="306" t="s">
        <v>4589</v>
      </c>
      <c r="D711" s="284">
        <v>174004</v>
      </c>
    </row>
    <row r="712" spans="2:4" x14ac:dyDescent="0.2">
      <c r="B712" s="317" t="s">
        <v>4656</v>
      </c>
      <c r="C712" s="306" t="s">
        <v>4657</v>
      </c>
      <c r="D712" s="284">
        <v>173999</v>
      </c>
    </row>
    <row r="713" spans="2:4" x14ac:dyDescent="0.2">
      <c r="B713" s="317" t="s">
        <v>4658</v>
      </c>
      <c r="C713" s="306" t="s">
        <v>4659</v>
      </c>
      <c r="D713" s="284">
        <v>5</v>
      </c>
    </row>
    <row r="714" spans="2:4" x14ac:dyDescent="0.2">
      <c r="B714" s="317" t="s">
        <v>4660</v>
      </c>
      <c r="C714" s="306" t="s">
        <v>3875</v>
      </c>
      <c r="D714" s="284">
        <v>809.65</v>
      </c>
    </row>
    <row r="715" spans="2:4" x14ac:dyDescent="0.2">
      <c r="B715" s="317" t="s">
        <v>4661</v>
      </c>
      <c r="C715" s="306" t="s">
        <v>3875</v>
      </c>
      <c r="D715" s="284">
        <v>809.65</v>
      </c>
    </row>
    <row r="716" spans="2:4" x14ac:dyDescent="0.2">
      <c r="B716" s="317" t="s">
        <v>4662</v>
      </c>
      <c r="C716" s="306" t="s">
        <v>4663</v>
      </c>
      <c r="D716" s="284">
        <v>809.65</v>
      </c>
    </row>
    <row r="717" spans="2:4" x14ac:dyDescent="0.2">
      <c r="B717" s="317" t="s">
        <v>4664</v>
      </c>
      <c r="C717" s="306" t="s">
        <v>4665</v>
      </c>
      <c r="D717" s="284">
        <v>-4106859.7</v>
      </c>
    </row>
    <row r="718" spans="2:4" ht="14.25" customHeight="1" x14ac:dyDescent="0.2">
      <c r="B718" s="317" t="s">
        <v>4666</v>
      </c>
      <c r="C718" s="306" t="s">
        <v>4667</v>
      </c>
      <c r="D718" s="284">
        <v>-1298031.6100000001</v>
      </c>
    </row>
    <row r="719" spans="2:4" x14ac:dyDescent="0.2">
      <c r="B719" s="317" t="s">
        <v>4668</v>
      </c>
      <c r="C719" s="306" t="s">
        <v>4669</v>
      </c>
      <c r="D719" s="284">
        <v>-1298031.6100000001</v>
      </c>
    </row>
    <row r="720" spans="2:4" x14ac:dyDescent="0.2">
      <c r="B720" s="317" t="s">
        <v>4670</v>
      </c>
      <c r="C720" s="306" t="s">
        <v>4671</v>
      </c>
      <c r="D720" s="284">
        <v>0</v>
      </c>
    </row>
    <row r="721" spans="2:4" x14ac:dyDescent="0.2">
      <c r="B721" s="317" t="s">
        <v>4672</v>
      </c>
      <c r="C721" s="306" t="s">
        <v>4673</v>
      </c>
      <c r="D721" s="284">
        <v>-1217035.3500000001</v>
      </c>
    </row>
    <row r="722" spans="2:4" x14ac:dyDescent="0.2">
      <c r="B722" s="317" t="s">
        <v>4674</v>
      </c>
      <c r="C722" s="306" t="s">
        <v>4675</v>
      </c>
      <c r="D722" s="284">
        <v>-939292.89</v>
      </c>
    </row>
    <row r="723" spans="2:4" x14ac:dyDescent="0.2">
      <c r="B723" s="317" t="s">
        <v>4676</v>
      </c>
      <c r="C723" s="306" t="s">
        <v>4677</v>
      </c>
      <c r="D723" s="284">
        <v>-124671.97</v>
      </c>
    </row>
    <row r="724" spans="2:4" x14ac:dyDescent="0.2">
      <c r="B724" s="317" t="s">
        <v>4678</v>
      </c>
      <c r="C724" s="306" t="s">
        <v>4675</v>
      </c>
      <c r="D724" s="284">
        <v>-153070.49</v>
      </c>
    </row>
    <row r="725" spans="2:4" x14ac:dyDescent="0.2">
      <c r="B725" s="317" t="s">
        <v>4679</v>
      </c>
      <c r="C725" s="306" t="s">
        <v>4680</v>
      </c>
      <c r="D725" s="284">
        <v>-1493033.86</v>
      </c>
    </row>
    <row r="726" spans="2:4" x14ac:dyDescent="0.2">
      <c r="B726" s="317" t="s">
        <v>4681</v>
      </c>
      <c r="C726" s="306" t="s">
        <v>4682</v>
      </c>
      <c r="D726" s="284">
        <v>-1493033.86</v>
      </c>
    </row>
    <row r="727" spans="2:4" ht="14.25" customHeight="1" x14ac:dyDescent="0.2">
      <c r="B727" s="317" t="s">
        <v>4683</v>
      </c>
      <c r="C727" s="306" t="s">
        <v>4684</v>
      </c>
      <c r="D727" s="284">
        <v>-98758.88</v>
      </c>
    </row>
    <row r="728" spans="2:4" x14ac:dyDescent="0.2">
      <c r="B728" s="317" t="s">
        <v>4685</v>
      </c>
      <c r="C728" s="306" t="s">
        <v>4686</v>
      </c>
      <c r="D728" s="284">
        <v>-98758.88</v>
      </c>
    </row>
    <row r="729" spans="2:4" x14ac:dyDescent="0.2">
      <c r="B729" s="317" t="s">
        <v>4687</v>
      </c>
      <c r="C729" s="306" t="s">
        <v>4688</v>
      </c>
      <c r="D729" s="284">
        <v>0</v>
      </c>
    </row>
    <row r="730" spans="2:4" ht="14.25" customHeight="1" x14ac:dyDescent="0.2">
      <c r="B730" s="317" t="s">
        <v>4689</v>
      </c>
      <c r="C730" s="306" t="s">
        <v>4690</v>
      </c>
      <c r="D730" s="284">
        <v>92472781.120000005</v>
      </c>
    </row>
    <row r="731" spans="2:4" ht="14.25" customHeight="1" x14ac:dyDescent="0.2">
      <c r="B731" s="317" t="s">
        <v>4691</v>
      </c>
      <c r="C731" s="306" t="s">
        <v>4692</v>
      </c>
      <c r="D731" s="284">
        <v>358740.86</v>
      </c>
    </row>
    <row r="732" spans="2:4" ht="14.25" customHeight="1" x14ac:dyDescent="0.2">
      <c r="B732" s="317" t="s">
        <v>4693</v>
      </c>
      <c r="C732" s="306" t="s">
        <v>4694</v>
      </c>
      <c r="D732" s="284">
        <v>0</v>
      </c>
    </row>
    <row r="733" spans="2:4" ht="14.25" customHeight="1" x14ac:dyDescent="0.2">
      <c r="B733" s="317" t="s">
        <v>4695</v>
      </c>
      <c r="C733" s="306" t="s">
        <v>4696</v>
      </c>
      <c r="D733" s="284">
        <v>0</v>
      </c>
    </row>
    <row r="734" spans="2:4" x14ac:dyDescent="0.2">
      <c r="B734" s="317" t="s">
        <v>4697</v>
      </c>
      <c r="C734" s="306" t="s">
        <v>4698</v>
      </c>
      <c r="D734" s="284">
        <v>0</v>
      </c>
    </row>
    <row r="735" spans="2:4" x14ac:dyDescent="0.2">
      <c r="B735" s="317" t="s">
        <v>4699</v>
      </c>
      <c r="C735" s="306" t="s">
        <v>4700</v>
      </c>
      <c r="D735" s="284">
        <v>0</v>
      </c>
    </row>
    <row r="736" spans="2:4" ht="14.25" customHeight="1" x14ac:dyDescent="0.2">
      <c r="B736" s="317" t="s">
        <v>4701</v>
      </c>
      <c r="C736" s="306" t="s">
        <v>4702</v>
      </c>
      <c r="D736" s="284">
        <v>358740.86</v>
      </c>
    </row>
    <row r="737" spans="2:4" x14ac:dyDescent="0.2">
      <c r="B737" s="317" t="s">
        <v>4703</v>
      </c>
      <c r="C737" s="306" t="s">
        <v>4704</v>
      </c>
      <c r="D737" s="284">
        <v>200</v>
      </c>
    </row>
    <row r="738" spans="2:4" x14ac:dyDescent="0.2">
      <c r="B738" s="317" t="s">
        <v>4705</v>
      </c>
      <c r="C738" s="306" t="s">
        <v>4706</v>
      </c>
      <c r="D738" s="284">
        <v>0</v>
      </c>
    </row>
    <row r="739" spans="2:4" x14ac:dyDescent="0.2">
      <c r="B739" s="317" t="s">
        <v>4707</v>
      </c>
      <c r="C739" s="306" t="s">
        <v>4708</v>
      </c>
      <c r="D739" s="284">
        <v>600</v>
      </c>
    </row>
    <row r="740" spans="2:4" x14ac:dyDescent="0.2">
      <c r="B740" s="317" t="s">
        <v>4709</v>
      </c>
      <c r="C740" s="306" t="s">
        <v>4710</v>
      </c>
      <c r="D740" s="284">
        <v>357880.86</v>
      </c>
    </row>
    <row r="741" spans="2:4" x14ac:dyDescent="0.2">
      <c r="B741" s="317" t="s">
        <v>4711</v>
      </c>
      <c r="C741" s="306" t="s">
        <v>4712</v>
      </c>
      <c r="D741" s="284">
        <v>40</v>
      </c>
    </row>
    <row r="742" spans="2:4" x14ac:dyDescent="0.2">
      <c r="B742" s="317" t="s">
        <v>4713</v>
      </c>
      <c r="C742" s="306" t="s">
        <v>4714</v>
      </c>
      <c r="D742" s="284">
        <v>20</v>
      </c>
    </row>
    <row r="743" spans="2:4" x14ac:dyDescent="0.2">
      <c r="B743" s="317" t="s">
        <v>4715</v>
      </c>
      <c r="C743" s="306" t="s">
        <v>4574</v>
      </c>
      <c r="D743" s="284">
        <v>8336889.3499999996</v>
      </c>
    </row>
    <row r="744" spans="2:4" ht="14.25" customHeight="1" x14ac:dyDescent="0.2">
      <c r="B744" s="317" t="s">
        <v>4716</v>
      </c>
      <c r="C744" s="306" t="s">
        <v>3755</v>
      </c>
      <c r="D744" s="284">
        <v>20000</v>
      </c>
    </row>
    <row r="745" spans="2:4" ht="14.25" customHeight="1" x14ac:dyDescent="0.2">
      <c r="B745" s="317" t="s">
        <v>4717</v>
      </c>
      <c r="C745" s="306" t="s">
        <v>4718</v>
      </c>
      <c r="D745" s="284">
        <v>20000</v>
      </c>
    </row>
    <row r="746" spans="2:4" ht="14.25" customHeight="1" x14ac:dyDescent="0.2">
      <c r="B746" s="317" t="s">
        <v>4719</v>
      </c>
      <c r="C746" s="306" t="s">
        <v>4720</v>
      </c>
      <c r="D746" s="284">
        <v>0</v>
      </c>
    </row>
    <row r="747" spans="2:4" ht="14.25" customHeight="1" x14ac:dyDescent="0.2">
      <c r="B747" s="317" t="s">
        <v>4721</v>
      </c>
      <c r="C747" s="306" t="s">
        <v>4722</v>
      </c>
      <c r="D747" s="284">
        <v>0</v>
      </c>
    </row>
    <row r="748" spans="2:4" ht="14.25" customHeight="1" x14ac:dyDescent="0.2">
      <c r="B748" s="317" t="s">
        <v>4723</v>
      </c>
      <c r="C748" s="306" t="s">
        <v>4724</v>
      </c>
      <c r="D748" s="284">
        <v>0</v>
      </c>
    </row>
    <row r="749" spans="2:4" ht="14.25" customHeight="1" x14ac:dyDescent="0.2">
      <c r="B749" s="317" t="s">
        <v>4725</v>
      </c>
      <c r="C749" s="306" t="s">
        <v>4726</v>
      </c>
      <c r="D749" s="284">
        <v>0</v>
      </c>
    </row>
    <row r="750" spans="2:4" ht="14.25" customHeight="1" x14ac:dyDescent="0.2">
      <c r="B750" s="317" t="s">
        <v>4727</v>
      </c>
      <c r="C750" s="306" t="s">
        <v>4728</v>
      </c>
      <c r="D750" s="284">
        <v>0</v>
      </c>
    </row>
    <row r="751" spans="2:4" ht="14.25" customHeight="1" x14ac:dyDescent="0.2">
      <c r="B751" s="317" t="s">
        <v>4729</v>
      </c>
      <c r="C751" s="306" t="s">
        <v>4730</v>
      </c>
      <c r="D751" s="284">
        <v>0</v>
      </c>
    </row>
    <row r="752" spans="2:4" ht="14.25" customHeight="1" x14ac:dyDescent="0.2">
      <c r="B752" s="317" t="s">
        <v>4731</v>
      </c>
      <c r="C752" s="306" t="s">
        <v>4732</v>
      </c>
      <c r="D752" s="284">
        <v>0</v>
      </c>
    </row>
    <row r="753" spans="2:4" ht="14.25" customHeight="1" x14ac:dyDescent="0.2">
      <c r="B753" s="317" t="s">
        <v>4733</v>
      </c>
      <c r="C753" s="306" t="s">
        <v>4734</v>
      </c>
      <c r="D753" s="284">
        <v>0</v>
      </c>
    </row>
    <row r="754" spans="2:4" ht="14.25" customHeight="1" x14ac:dyDescent="0.2">
      <c r="B754" s="317" t="s">
        <v>4735</v>
      </c>
      <c r="C754" s="306" t="s">
        <v>4736</v>
      </c>
      <c r="D754" s="284">
        <v>0</v>
      </c>
    </row>
    <row r="755" spans="2:4" ht="14.25" customHeight="1" x14ac:dyDescent="0.2">
      <c r="B755" s="317" t="s">
        <v>4737</v>
      </c>
      <c r="C755" s="306" t="s">
        <v>4408</v>
      </c>
      <c r="D755" s="284">
        <v>0</v>
      </c>
    </row>
    <row r="756" spans="2:4" ht="14.25" customHeight="1" x14ac:dyDescent="0.2">
      <c r="B756" s="317" t="s">
        <v>4738</v>
      </c>
      <c r="C756" s="306" t="s">
        <v>4359</v>
      </c>
      <c r="D756" s="284">
        <v>0</v>
      </c>
    </row>
    <row r="757" spans="2:4" ht="14.25" customHeight="1" x14ac:dyDescent="0.2">
      <c r="B757" s="317" t="s">
        <v>4739</v>
      </c>
      <c r="C757" s="306" t="s">
        <v>4560</v>
      </c>
      <c r="D757" s="284">
        <v>0</v>
      </c>
    </row>
    <row r="758" spans="2:4" ht="14.25" customHeight="1" x14ac:dyDescent="0.2">
      <c r="B758" s="317" t="s">
        <v>4740</v>
      </c>
      <c r="C758" s="306" t="s">
        <v>4594</v>
      </c>
      <c r="D758" s="284">
        <v>0</v>
      </c>
    </row>
    <row r="759" spans="2:4" ht="14.25" customHeight="1" x14ac:dyDescent="0.2">
      <c r="B759" s="317" t="s">
        <v>4741</v>
      </c>
      <c r="C759" s="306" t="s">
        <v>4620</v>
      </c>
      <c r="D759" s="284">
        <v>0</v>
      </c>
    </row>
    <row r="760" spans="2:4" ht="14.25" customHeight="1" x14ac:dyDescent="0.2">
      <c r="B760" s="317" t="s">
        <v>4742</v>
      </c>
      <c r="C760" s="306" t="s">
        <v>4690</v>
      </c>
      <c r="D760" s="284">
        <v>0</v>
      </c>
    </row>
    <row r="761" spans="2:4" x14ac:dyDescent="0.2">
      <c r="B761" s="317" t="s">
        <v>4743</v>
      </c>
      <c r="C761" s="306" t="s">
        <v>4692</v>
      </c>
      <c r="D761" s="284">
        <v>0</v>
      </c>
    </row>
    <row r="762" spans="2:4" x14ac:dyDescent="0.2">
      <c r="B762" s="317" t="s">
        <v>4744</v>
      </c>
      <c r="C762" s="306" t="s">
        <v>4745</v>
      </c>
      <c r="D762" s="284">
        <v>0</v>
      </c>
    </row>
    <row r="763" spans="2:4" x14ac:dyDescent="0.2">
      <c r="B763" s="317" t="s">
        <v>4746</v>
      </c>
      <c r="C763" s="306" t="s">
        <v>4747</v>
      </c>
      <c r="D763" s="284">
        <v>8316889.3499999996</v>
      </c>
    </row>
    <row r="764" spans="2:4" x14ac:dyDescent="0.2">
      <c r="B764" s="317" t="s">
        <v>4748</v>
      </c>
      <c r="C764" s="306" t="s">
        <v>4749</v>
      </c>
      <c r="D764" s="284">
        <v>7148308.2199999997</v>
      </c>
    </row>
    <row r="765" spans="2:4" ht="14.25" customHeight="1" x14ac:dyDescent="0.2">
      <c r="B765" s="317" t="s">
        <v>4750</v>
      </c>
      <c r="C765" s="306" t="s">
        <v>4751</v>
      </c>
      <c r="D765" s="284">
        <v>1168581.1299999999</v>
      </c>
    </row>
    <row r="766" spans="2:4" x14ac:dyDescent="0.2">
      <c r="B766" s="317" t="s">
        <v>4752</v>
      </c>
      <c r="C766" s="306" t="s">
        <v>4753</v>
      </c>
      <c r="D766" s="284">
        <v>448049.49</v>
      </c>
    </row>
    <row r="767" spans="2:4" x14ac:dyDescent="0.2">
      <c r="B767" s="317" t="s">
        <v>4754</v>
      </c>
      <c r="C767" s="306" t="s">
        <v>4420</v>
      </c>
      <c r="D767" s="284">
        <v>0</v>
      </c>
    </row>
    <row r="768" spans="2:4" x14ac:dyDescent="0.2">
      <c r="B768" s="317" t="s">
        <v>4755</v>
      </c>
      <c r="C768" s="306" t="s">
        <v>4756</v>
      </c>
      <c r="D768" s="284">
        <v>155302.76</v>
      </c>
    </row>
    <row r="769" spans="2:4" x14ac:dyDescent="0.2">
      <c r="B769" s="317" t="s">
        <v>4757</v>
      </c>
      <c r="C769" s="306" t="s">
        <v>4758</v>
      </c>
      <c r="D769" s="284">
        <v>155302.76</v>
      </c>
    </row>
    <row r="770" spans="2:4" x14ac:dyDescent="0.2">
      <c r="B770" s="317" t="s">
        <v>4759</v>
      </c>
      <c r="C770" s="306" t="s">
        <v>3875</v>
      </c>
      <c r="D770" s="284">
        <v>292746.73</v>
      </c>
    </row>
    <row r="771" spans="2:4" ht="14.25" customHeight="1" x14ac:dyDescent="0.2">
      <c r="B771" s="317" t="s">
        <v>4760</v>
      </c>
      <c r="C771" s="306" t="s">
        <v>4761</v>
      </c>
      <c r="D771" s="284">
        <v>253993.84</v>
      </c>
    </row>
    <row r="772" spans="2:4" x14ac:dyDescent="0.2">
      <c r="B772" s="317" t="s">
        <v>4762</v>
      </c>
      <c r="C772" s="306" t="s">
        <v>4763</v>
      </c>
      <c r="D772" s="284">
        <v>38752.89</v>
      </c>
    </row>
    <row r="773" spans="2:4" ht="14.25" customHeight="1" x14ac:dyDescent="0.2">
      <c r="B773" s="317" t="s">
        <v>4764</v>
      </c>
      <c r="C773" s="306" t="s">
        <v>4765</v>
      </c>
      <c r="D773" s="284">
        <v>0</v>
      </c>
    </row>
    <row r="774" spans="2:4" x14ac:dyDescent="0.2">
      <c r="B774" s="317" t="s">
        <v>4766</v>
      </c>
      <c r="C774" s="306" t="s">
        <v>4767</v>
      </c>
      <c r="D774" s="284">
        <v>1221603.6499999999</v>
      </c>
    </row>
    <row r="775" spans="2:4" x14ac:dyDescent="0.2">
      <c r="B775" s="317" t="s">
        <v>4768</v>
      </c>
      <c r="C775" s="306" t="s">
        <v>4769</v>
      </c>
      <c r="D775" s="284">
        <v>0</v>
      </c>
    </row>
    <row r="776" spans="2:4" x14ac:dyDescent="0.2">
      <c r="B776" s="317" t="s">
        <v>4770</v>
      </c>
      <c r="C776" s="306" t="s">
        <v>4771</v>
      </c>
      <c r="D776" s="284">
        <v>953368.81</v>
      </c>
    </row>
    <row r="777" spans="2:4" x14ac:dyDescent="0.2">
      <c r="B777" s="317" t="s">
        <v>4772</v>
      </c>
      <c r="C777" s="306" t="s">
        <v>4773</v>
      </c>
      <c r="D777" s="284">
        <v>20160</v>
      </c>
    </row>
    <row r="778" spans="2:4" ht="14.25" customHeight="1" x14ac:dyDescent="0.2">
      <c r="B778" s="317" t="s">
        <v>4774</v>
      </c>
      <c r="C778" s="306" t="s">
        <v>4775</v>
      </c>
      <c r="D778" s="284">
        <v>1420866.3</v>
      </c>
    </row>
    <row r="779" spans="2:4" ht="14.25" customHeight="1" x14ac:dyDescent="0.2">
      <c r="B779" s="317" t="s">
        <v>4776</v>
      </c>
      <c r="C779" s="306" t="s">
        <v>4777</v>
      </c>
      <c r="D779" s="284">
        <v>2558445.67</v>
      </c>
    </row>
    <row r="780" spans="2:4" x14ac:dyDescent="0.2">
      <c r="B780" s="317" t="s">
        <v>4778</v>
      </c>
      <c r="C780" s="306" t="s">
        <v>4779</v>
      </c>
      <c r="D780" s="284">
        <v>0</v>
      </c>
    </row>
    <row r="781" spans="2:4" x14ac:dyDescent="0.2">
      <c r="B781" s="317" t="s">
        <v>4780</v>
      </c>
      <c r="C781" s="306" t="s">
        <v>3875</v>
      </c>
      <c r="D781" s="284">
        <v>0</v>
      </c>
    </row>
    <row r="782" spans="2:4" ht="14.25" customHeight="1" x14ac:dyDescent="0.2">
      <c r="B782" s="317" t="s">
        <v>4781</v>
      </c>
      <c r="C782" s="306" t="s">
        <v>4782</v>
      </c>
      <c r="D782" s="284">
        <v>-3731237.13</v>
      </c>
    </row>
    <row r="783" spans="2:4" x14ac:dyDescent="0.2">
      <c r="B783" s="317" t="s">
        <v>4783</v>
      </c>
      <c r="C783" s="306" t="s">
        <v>4784</v>
      </c>
      <c r="D783" s="284">
        <v>-850588.35</v>
      </c>
    </row>
    <row r="784" spans="2:4" x14ac:dyDescent="0.2">
      <c r="B784" s="317" t="s">
        <v>4785</v>
      </c>
      <c r="C784" s="306" t="s">
        <v>4786</v>
      </c>
      <c r="D784" s="284">
        <v>0</v>
      </c>
    </row>
    <row r="785" spans="2:4" x14ac:dyDescent="0.2">
      <c r="B785" s="317" t="s">
        <v>4787</v>
      </c>
      <c r="C785" s="306" t="s">
        <v>4788</v>
      </c>
      <c r="D785" s="284">
        <v>-920052.37</v>
      </c>
    </row>
    <row r="786" spans="2:4" ht="14.25" customHeight="1" x14ac:dyDescent="0.2">
      <c r="B786" s="317" t="s">
        <v>4789</v>
      </c>
      <c r="C786" s="306" t="s">
        <v>4790</v>
      </c>
      <c r="D786" s="284">
        <v>-1960596.41</v>
      </c>
    </row>
    <row r="787" spans="2:4" x14ac:dyDescent="0.2">
      <c r="B787" s="317" t="s">
        <v>4791</v>
      </c>
      <c r="C787" s="306" t="s">
        <v>4792</v>
      </c>
      <c r="D787" s="284">
        <v>11132.12</v>
      </c>
    </row>
    <row r="788" spans="2:4" x14ac:dyDescent="0.2">
      <c r="B788" s="317" t="s">
        <v>4793</v>
      </c>
      <c r="C788" s="306" t="s">
        <v>4794</v>
      </c>
      <c r="D788" s="284">
        <v>0</v>
      </c>
    </row>
    <row r="789" spans="2:4" ht="14.25" customHeight="1" x14ac:dyDescent="0.2">
      <c r="B789" s="317" t="s">
        <v>4795</v>
      </c>
      <c r="C789" s="306" t="s">
        <v>4796</v>
      </c>
      <c r="D789" s="284">
        <v>11132.12</v>
      </c>
    </row>
    <row r="790" spans="2:4" x14ac:dyDescent="0.2">
      <c r="B790" s="317" t="s">
        <v>4797</v>
      </c>
      <c r="C790" s="306" t="s">
        <v>4798</v>
      </c>
      <c r="D790" s="284">
        <v>11132.12</v>
      </c>
    </row>
    <row r="791" spans="2:4" x14ac:dyDescent="0.2">
      <c r="B791" s="317" t="s">
        <v>6812</v>
      </c>
      <c r="C791" s="306" t="s">
        <v>6813</v>
      </c>
      <c r="D791" s="284">
        <v>0</v>
      </c>
    </row>
    <row r="792" spans="2:4" x14ac:dyDescent="0.2">
      <c r="B792" s="317" t="s">
        <v>4799</v>
      </c>
      <c r="C792" s="306" t="s">
        <v>4800</v>
      </c>
      <c r="D792" s="284">
        <v>81561703.719999999</v>
      </c>
    </row>
    <row r="793" spans="2:4" x14ac:dyDescent="0.2">
      <c r="B793" s="317" t="s">
        <v>4801</v>
      </c>
      <c r="C793" s="306" t="s">
        <v>4802</v>
      </c>
      <c r="D793" s="284">
        <v>81561703.719999999</v>
      </c>
    </row>
    <row r="794" spans="2:4" x14ac:dyDescent="0.2">
      <c r="B794" s="317" t="s">
        <v>4803</v>
      </c>
      <c r="C794" s="306" t="s">
        <v>4804</v>
      </c>
      <c r="D794" s="284">
        <v>52663415.109999999</v>
      </c>
    </row>
    <row r="795" spans="2:4" x14ac:dyDescent="0.2">
      <c r="B795" s="317" t="s">
        <v>4805</v>
      </c>
      <c r="C795" s="306" t="s">
        <v>4806</v>
      </c>
      <c r="D795" s="284">
        <v>611119.4</v>
      </c>
    </row>
    <row r="796" spans="2:4" x14ac:dyDescent="0.2">
      <c r="B796" s="317" t="s">
        <v>4807</v>
      </c>
      <c r="C796" s="306" t="s">
        <v>4808</v>
      </c>
      <c r="D796" s="284">
        <v>80547.429999999993</v>
      </c>
    </row>
    <row r="797" spans="2:4" x14ac:dyDescent="0.2">
      <c r="B797" s="317" t="s">
        <v>4809</v>
      </c>
      <c r="C797" s="306" t="s">
        <v>4810</v>
      </c>
      <c r="D797" s="284">
        <v>228712.95</v>
      </c>
    </row>
    <row r="798" spans="2:4" x14ac:dyDescent="0.2">
      <c r="B798" s="317" t="s">
        <v>4811</v>
      </c>
      <c r="C798" s="306" t="s">
        <v>4812</v>
      </c>
      <c r="D798" s="284">
        <v>1951164.63</v>
      </c>
    </row>
    <row r="799" spans="2:4" x14ac:dyDescent="0.2">
      <c r="B799" s="317" t="s">
        <v>4813</v>
      </c>
      <c r="C799" s="306" t="s">
        <v>4814</v>
      </c>
      <c r="D799" s="284">
        <v>7096778.3499999996</v>
      </c>
    </row>
    <row r="800" spans="2:4" x14ac:dyDescent="0.2">
      <c r="B800" s="317" t="s">
        <v>4815</v>
      </c>
      <c r="C800" s="306" t="s">
        <v>4816</v>
      </c>
      <c r="D800" s="284">
        <v>680599.04000000004</v>
      </c>
    </row>
    <row r="801" spans="2:4" x14ac:dyDescent="0.2">
      <c r="B801" s="317" t="s">
        <v>4817</v>
      </c>
      <c r="C801" s="306" t="s">
        <v>4818</v>
      </c>
      <c r="D801" s="284">
        <v>5828138.5899999999</v>
      </c>
    </row>
    <row r="802" spans="2:4" x14ac:dyDescent="0.2">
      <c r="B802" s="317" t="s">
        <v>4819</v>
      </c>
      <c r="C802" s="306" t="s">
        <v>4820</v>
      </c>
      <c r="D802" s="284">
        <v>42031.39</v>
      </c>
    </row>
    <row r="803" spans="2:4" x14ac:dyDescent="0.2">
      <c r="B803" s="317" t="s">
        <v>4821</v>
      </c>
      <c r="C803" s="306" t="s">
        <v>4822</v>
      </c>
      <c r="D803" s="284">
        <v>4867480.07</v>
      </c>
    </row>
    <row r="804" spans="2:4" x14ac:dyDescent="0.2">
      <c r="B804" s="317" t="s">
        <v>4823</v>
      </c>
      <c r="C804" s="306" t="s">
        <v>4824</v>
      </c>
      <c r="D804" s="284">
        <v>618583.14</v>
      </c>
    </row>
    <row r="805" spans="2:4" x14ac:dyDescent="0.2">
      <c r="B805" s="317" t="s">
        <v>4825</v>
      </c>
      <c r="C805" s="306" t="s">
        <v>4826</v>
      </c>
      <c r="D805" s="284">
        <v>69409.02</v>
      </c>
    </row>
    <row r="806" spans="2:4" x14ac:dyDescent="0.2">
      <c r="B806" s="317" t="s">
        <v>4827</v>
      </c>
      <c r="C806" s="306" t="s">
        <v>4828</v>
      </c>
      <c r="D806" s="284">
        <v>474297.94</v>
      </c>
    </row>
    <row r="807" spans="2:4" x14ac:dyDescent="0.2">
      <c r="B807" s="317" t="s">
        <v>4829</v>
      </c>
      <c r="C807" s="306" t="s">
        <v>4830</v>
      </c>
      <c r="D807" s="284">
        <v>5370920.9400000004</v>
      </c>
    </row>
    <row r="808" spans="2:4" x14ac:dyDescent="0.2">
      <c r="B808" s="317" t="s">
        <v>4831</v>
      </c>
      <c r="C808" s="306" t="s">
        <v>4832</v>
      </c>
      <c r="D808" s="284">
        <v>794641.99</v>
      </c>
    </row>
    <row r="809" spans="2:4" ht="14.25" customHeight="1" x14ac:dyDescent="0.2">
      <c r="B809" s="317" t="s">
        <v>4833</v>
      </c>
      <c r="C809" s="306" t="s">
        <v>4834</v>
      </c>
      <c r="D809" s="284">
        <v>38210.199999999997</v>
      </c>
    </row>
    <row r="810" spans="2:4" ht="14.25" customHeight="1" x14ac:dyDescent="0.2">
      <c r="B810" s="317" t="s">
        <v>4835</v>
      </c>
      <c r="C810" s="306" t="s">
        <v>4836</v>
      </c>
      <c r="D810" s="284">
        <v>145653.53</v>
      </c>
    </row>
    <row r="811" spans="2:4" ht="14.25" customHeight="1" x14ac:dyDescent="0.2">
      <c r="B811" s="317" t="s">
        <v>4837</v>
      </c>
      <c r="C811" s="306" t="s">
        <v>4838</v>
      </c>
      <c r="D811" s="284">
        <v>0</v>
      </c>
    </row>
    <row r="812" spans="2:4" x14ac:dyDescent="0.2">
      <c r="B812" s="317" t="s">
        <v>4839</v>
      </c>
      <c r="C812" s="306" t="s">
        <v>4840</v>
      </c>
      <c r="D812" s="284">
        <v>0</v>
      </c>
    </row>
    <row r="813" spans="2:4" x14ac:dyDescent="0.2">
      <c r="B813" s="317" t="s">
        <v>4841</v>
      </c>
      <c r="C813" s="306" t="s">
        <v>4842</v>
      </c>
      <c r="D813" s="284">
        <v>0</v>
      </c>
    </row>
    <row r="814" spans="2:4" x14ac:dyDescent="0.2">
      <c r="B814" s="317" t="s">
        <v>4843</v>
      </c>
      <c r="C814" s="306" t="s">
        <v>3875</v>
      </c>
      <c r="D814" s="284">
        <v>544588.31000000006</v>
      </c>
    </row>
    <row r="815" spans="2:4" ht="14.25" customHeight="1" x14ac:dyDescent="0.2">
      <c r="B815" s="317" t="s">
        <v>4844</v>
      </c>
      <c r="C815" s="306" t="s">
        <v>4845</v>
      </c>
      <c r="D815" s="284">
        <v>212.11</v>
      </c>
    </row>
    <row r="816" spans="2:4" ht="14.25" customHeight="1" x14ac:dyDescent="0.2">
      <c r="B816" s="317" t="s">
        <v>4846</v>
      </c>
      <c r="C816" s="306" t="s">
        <v>4847</v>
      </c>
      <c r="D816" s="284">
        <v>212.11</v>
      </c>
    </row>
    <row r="817" spans="2:4" x14ac:dyDescent="0.2">
      <c r="B817" s="317" t="s">
        <v>4848</v>
      </c>
      <c r="C817" s="306" t="s">
        <v>4849</v>
      </c>
      <c r="D817" s="284">
        <v>0</v>
      </c>
    </row>
    <row r="818" spans="2:4" x14ac:dyDescent="0.2">
      <c r="B818" s="317" t="s">
        <v>4850</v>
      </c>
      <c r="C818" s="306" t="s">
        <v>4851</v>
      </c>
      <c r="D818" s="284">
        <v>0</v>
      </c>
    </row>
    <row r="819" spans="2:4" x14ac:dyDescent="0.2">
      <c r="B819" s="317" t="s">
        <v>4852</v>
      </c>
      <c r="C819" s="306" t="s">
        <v>4853</v>
      </c>
      <c r="D819" s="284">
        <v>7879.66</v>
      </c>
    </row>
    <row r="820" spans="2:4" x14ac:dyDescent="0.2">
      <c r="B820" s="317" t="s">
        <v>4854</v>
      </c>
      <c r="C820" s="306" t="s">
        <v>4855</v>
      </c>
      <c r="D820" s="284">
        <v>7879.66</v>
      </c>
    </row>
    <row r="821" spans="2:4" x14ac:dyDescent="0.2">
      <c r="B821" s="317" t="s">
        <v>4856</v>
      </c>
      <c r="C821" s="306" t="s">
        <v>4857</v>
      </c>
      <c r="D821" s="284">
        <v>0</v>
      </c>
    </row>
    <row r="822" spans="2:4" x14ac:dyDescent="0.2">
      <c r="B822" s="317" t="s">
        <v>4858</v>
      </c>
      <c r="C822" s="306" t="s">
        <v>4859</v>
      </c>
      <c r="D822" s="284">
        <v>0</v>
      </c>
    </row>
    <row r="823" spans="2:4" x14ac:dyDescent="0.2">
      <c r="B823" s="317" t="s">
        <v>4860</v>
      </c>
      <c r="C823" s="306" t="s">
        <v>4861</v>
      </c>
      <c r="D823" s="284">
        <v>536496.54</v>
      </c>
    </row>
    <row r="824" spans="2:4" ht="14.25" customHeight="1" x14ac:dyDescent="0.2">
      <c r="B824" s="317" t="s">
        <v>4862</v>
      </c>
      <c r="C824" s="306" t="s">
        <v>4863</v>
      </c>
      <c r="D824" s="284">
        <v>181243.92</v>
      </c>
    </row>
    <row r="825" spans="2:4" x14ac:dyDescent="0.2">
      <c r="B825" s="317" t="s">
        <v>6913</v>
      </c>
      <c r="C825" s="306" t="s">
        <v>6914</v>
      </c>
      <c r="D825" s="284">
        <v>317178.28999999998</v>
      </c>
    </row>
    <row r="826" spans="2:4" ht="14.25" customHeight="1" x14ac:dyDescent="0.2">
      <c r="B826" s="317" t="s">
        <v>4864</v>
      </c>
      <c r="C826" s="306" t="s">
        <v>4865</v>
      </c>
      <c r="D826" s="284">
        <v>6567.91</v>
      </c>
    </row>
    <row r="827" spans="2:4" x14ac:dyDescent="0.2">
      <c r="B827" s="317" t="s">
        <v>4866</v>
      </c>
      <c r="C827" s="306" t="s">
        <v>4867</v>
      </c>
      <c r="D827" s="284">
        <v>0</v>
      </c>
    </row>
    <row r="828" spans="2:4" ht="14.25" customHeight="1" x14ac:dyDescent="0.2">
      <c r="B828" s="317" t="s">
        <v>4868</v>
      </c>
      <c r="C828" s="306" t="s">
        <v>4869</v>
      </c>
      <c r="D828" s="284">
        <v>31506.42</v>
      </c>
    </row>
    <row r="829" spans="2:4" ht="14.25" customHeight="1" x14ac:dyDescent="0.2">
      <c r="B829" s="317" t="s">
        <v>4870</v>
      </c>
      <c r="C829" s="306" t="s">
        <v>4871</v>
      </c>
      <c r="D829" s="284">
        <v>0</v>
      </c>
    </row>
    <row r="830" spans="2:4" ht="14.25" customHeight="1" x14ac:dyDescent="0.2">
      <c r="B830" s="317" t="s">
        <v>4872</v>
      </c>
      <c r="C830" s="306" t="s">
        <v>4873</v>
      </c>
      <c r="D830" s="284">
        <v>-9926.3799999999992</v>
      </c>
    </row>
    <row r="831" spans="2:4" x14ac:dyDescent="0.2">
      <c r="B831" s="317" t="s">
        <v>4874</v>
      </c>
      <c r="C831" s="306" t="s">
        <v>4875</v>
      </c>
      <c r="D831" s="284">
        <v>0</v>
      </c>
    </row>
    <row r="832" spans="2:4" x14ac:dyDescent="0.2">
      <c r="B832" s="317" t="s">
        <v>4876</v>
      </c>
      <c r="C832" s="306" t="s">
        <v>4877</v>
      </c>
      <c r="D832" s="284">
        <v>0</v>
      </c>
    </row>
    <row r="833" spans="2:4" x14ac:dyDescent="0.2">
      <c r="B833" s="317" t="s">
        <v>4878</v>
      </c>
      <c r="C833" s="306" t="s">
        <v>4879</v>
      </c>
      <c r="D833" s="284">
        <v>0</v>
      </c>
    </row>
    <row r="834" spans="2:4" x14ac:dyDescent="0.2">
      <c r="B834" s="317" t="s">
        <v>4880</v>
      </c>
      <c r="C834" s="306" t="s">
        <v>4881</v>
      </c>
      <c r="D834" s="284">
        <v>-9926.3799999999992</v>
      </c>
    </row>
    <row r="835" spans="2:4" x14ac:dyDescent="0.2">
      <c r="B835" s="317" t="s">
        <v>4882</v>
      </c>
      <c r="C835" s="306" t="s">
        <v>4883</v>
      </c>
      <c r="D835" s="284">
        <v>-9926.3799999999992</v>
      </c>
    </row>
    <row r="836" spans="2:4" ht="14.25" customHeight="1" x14ac:dyDescent="0.2">
      <c r="B836" s="317" t="s">
        <v>4884</v>
      </c>
      <c r="C836" s="306" t="s">
        <v>4885</v>
      </c>
      <c r="D836" s="284">
        <v>226794147.09</v>
      </c>
    </row>
    <row r="837" spans="2:4" ht="14.25" customHeight="1" x14ac:dyDescent="0.2">
      <c r="B837" s="317" t="s">
        <v>4886</v>
      </c>
      <c r="C837" s="306" t="s">
        <v>4887</v>
      </c>
      <c r="D837" s="284">
        <v>143251674.27000001</v>
      </c>
    </row>
    <row r="838" spans="2:4" ht="14.25" customHeight="1" x14ac:dyDescent="0.2">
      <c r="B838" s="317" t="s">
        <v>4888</v>
      </c>
      <c r="C838" s="306" t="s">
        <v>4889</v>
      </c>
      <c r="D838" s="284">
        <v>35877712.469999999</v>
      </c>
    </row>
    <row r="839" spans="2:4" ht="14.25" customHeight="1" x14ac:dyDescent="0.2">
      <c r="B839" s="317" t="s">
        <v>4890</v>
      </c>
      <c r="C839" s="306" t="s">
        <v>4891</v>
      </c>
      <c r="D839" s="284">
        <v>0</v>
      </c>
    </row>
    <row r="840" spans="2:4" ht="14.25" customHeight="1" x14ac:dyDescent="0.2">
      <c r="B840" s="317" t="s">
        <v>4892</v>
      </c>
      <c r="C840" s="306" t="s">
        <v>4893</v>
      </c>
      <c r="D840" s="284">
        <v>0</v>
      </c>
    </row>
    <row r="841" spans="2:4" x14ac:dyDescent="0.2">
      <c r="B841" s="317" t="s">
        <v>4894</v>
      </c>
      <c r="C841" s="306" t="s">
        <v>4895</v>
      </c>
      <c r="D841" s="284">
        <v>0</v>
      </c>
    </row>
    <row r="842" spans="2:4" x14ac:dyDescent="0.2">
      <c r="B842" s="317" t="s">
        <v>4896</v>
      </c>
      <c r="C842" s="306" t="s">
        <v>4897</v>
      </c>
      <c r="D842" s="284">
        <v>0</v>
      </c>
    </row>
    <row r="843" spans="2:4" x14ac:dyDescent="0.2">
      <c r="B843" s="317" t="s">
        <v>4898</v>
      </c>
      <c r="C843" s="306" t="s">
        <v>4899</v>
      </c>
      <c r="D843" s="284">
        <v>0</v>
      </c>
    </row>
    <row r="844" spans="2:4" x14ac:dyDescent="0.2">
      <c r="B844" s="317" t="s">
        <v>4900</v>
      </c>
      <c r="C844" s="306" t="s">
        <v>4901</v>
      </c>
      <c r="D844" s="284">
        <v>11994866.039999999</v>
      </c>
    </row>
    <row r="845" spans="2:4" ht="14.25" customHeight="1" x14ac:dyDescent="0.2">
      <c r="B845" s="317" t="s">
        <v>4902</v>
      </c>
      <c r="C845" s="306" t="s">
        <v>4903</v>
      </c>
      <c r="D845" s="284">
        <v>11581196.300000001</v>
      </c>
    </row>
    <row r="846" spans="2:4" x14ac:dyDescent="0.2">
      <c r="B846" s="317" t="s">
        <v>4904</v>
      </c>
      <c r="C846" s="306" t="s">
        <v>4905</v>
      </c>
      <c r="D846" s="284">
        <v>427.85</v>
      </c>
    </row>
    <row r="847" spans="2:4" ht="14.25" customHeight="1" x14ac:dyDescent="0.2">
      <c r="B847" s="317" t="s">
        <v>4906</v>
      </c>
      <c r="C847" s="306" t="s">
        <v>4907</v>
      </c>
      <c r="D847" s="284">
        <v>25302.86</v>
      </c>
    </row>
    <row r="848" spans="2:4" x14ac:dyDescent="0.2">
      <c r="B848" s="317" t="s">
        <v>4908</v>
      </c>
      <c r="C848" s="306" t="s">
        <v>4909</v>
      </c>
      <c r="D848" s="284">
        <v>0</v>
      </c>
    </row>
    <row r="849" spans="2:4" x14ac:dyDescent="0.2">
      <c r="B849" s="317" t="s">
        <v>4910</v>
      </c>
      <c r="C849" s="306" t="s">
        <v>4911</v>
      </c>
      <c r="D849" s="284">
        <v>45114.57</v>
      </c>
    </row>
    <row r="850" spans="2:4" x14ac:dyDescent="0.2">
      <c r="B850" s="317" t="s">
        <v>4912</v>
      </c>
      <c r="C850" s="306" t="s">
        <v>4913</v>
      </c>
      <c r="D850" s="284">
        <v>0</v>
      </c>
    </row>
    <row r="851" spans="2:4" x14ac:dyDescent="0.2">
      <c r="B851" s="317" t="s">
        <v>6761</v>
      </c>
      <c r="C851" s="306" t="s">
        <v>6762</v>
      </c>
      <c r="D851" s="284">
        <v>340878.46</v>
      </c>
    </row>
    <row r="852" spans="2:4" x14ac:dyDescent="0.2">
      <c r="B852" s="317" t="s">
        <v>6763</v>
      </c>
      <c r="C852" s="306" t="s">
        <v>6764</v>
      </c>
      <c r="D852" s="284">
        <v>1946</v>
      </c>
    </row>
    <row r="853" spans="2:4" x14ac:dyDescent="0.2">
      <c r="B853" s="317" t="s">
        <v>4914</v>
      </c>
      <c r="C853" s="306" t="s">
        <v>4915</v>
      </c>
      <c r="D853" s="284">
        <v>23542019.93</v>
      </c>
    </row>
    <row r="854" spans="2:4" ht="14.25" customHeight="1" x14ac:dyDescent="0.2">
      <c r="B854" s="317" t="s">
        <v>4916</v>
      </c>
      <c r="C854" s="306" t="s">
        <v>4917</v>
      </c>
      <c r="D854" s="284">
        <v>23467808.199999999</v>
      </c>
    </row>
    <row r="855" spans="2:4" x14ac:dyDescent="0.2">
      <c r="B855" s="317" t="s">
        <v>4918</v>
      </c>
      <c r="C855" s="306" t="s">
        <v>4919</v>
      </c>
      <c r="D855" s="284">
        <v>8039.74</v>
      </c>
    </row>
    <row r="856" spans="2:4" x14ac:dyDescent="0.2">
      <c r="B856" s="317" t="s">
        <v>4920</v>
      </c>
      <c r="C856" s="306" t="s">
        <v>4921</v>
      </c>
      <c r="D856" s="284">
        <v>66171.990000000005</v>
      </c>
    </row>
    <row r="857" spans="2:4" x14ac:dyDescent="0.2">
      <c r="B857" s="317" t="s">
        <v>4922</v>
      </c>
      <c r="C857" s="306" t="s">
        <v>4923</v>
      </c>
      <c r="D857" s="284">
        <v>0</v>
      </c>
    </row>
    <row r="858" spans="2:4" ht="14.25" customHeight="1" x14ac:dyDescent="0.2">
      <c r="B858" s="317" t="s">
        <v>4924</v>
      </c>
      <c r="C858" s="306" t="s">
        <v>4925</v>
      </c>
      <c r="D858" s="284">
        <v>13560.62</v>
      </c>
    </row>
    <row r="859" spans="2:4" ht="14.25" customHeight="1" x14ac:dyDescent="0.2">
      <c r="B859" s="317" t="s">
        <v>4926</v>
      </c>
      <c r="C859" s="306" t="s">
        <v>4927</v>
      </c>
      <c r="D859" s="284">
        <v>495.78</v>
      </c>
    </row>
    <row r="860" spans="2:4" x14ac:dyDescent="0.2">
      <c r="B860" s="317" t="s">
        <v>4928</v>
      </c>
      <c r="C860" s="306" t="s">
        <v>4929</v>
      </c>
      <c r="D860" s="284">
        <v>13064.84</v>
      </c>
    </row>
    <row r="861" spans="2:4" x14ac:dyDescent="0.2">
      <c r="B861" s="317" t="s">
        <v>4930</v>
      </c>
      <c r="C861" s="306" t="s">
        <v>4931</v>
      </c>
      <c r="D861" s="284">
        <v>0</v>
      </c>
    </row>
    <row r="862" spans="2:4" x14ac:dyDescent="0.2">
      <c r="B862" s="317" t="s">
        <v>6765</v>
      </c>
      <c r="C862" s="306" t="s">
        <v>6766</v>
      </c>
      <c r="D862" s="284">
        <v>0</v>
      </c>
    </row>
    <row r="863" spans="2:4" x14ac:dyDescent="0.2">
      <c r="B863" s="317" t="s">
        <v>4932</v>
      </c>
      <c r="C863" s="306" t="s">
        <v>4933</v>
      </c>
      <c r="D863" s="284">
        <v>327265.88</v>
      </c>
    </row>
    <row r="864" spans="2:4" x14ac:dyDescent="0.2">
      <c r="B864" s="317" t="s">
        <v>4934</v>
      </c>
      <c r="C864" s="306" t="s">
        <v>4935</v>
      </c>
      <c r="D864" s="284">
        <v>325612.65999999997</v>
      </c>
    </row>
    <row r="865" spans="2:4" x14ac:dyDescent="0.2">
      <c r="B865" s="317" t="s">
        <v>4936</v>
      </c>
      <c r="C865" s="306" t="s">
        <v>4937</v>
      </c>
      <c r="D865" s="284">
        <v>1653.22</v>
      </c>
    </row>
    <row r="866" spans="2:4" x14ac:dyDescent="0.2">
      <c r="B866" s="317" t="s">
        <v>4938</v>
      </c>
      <c r="C866" s="306" t="s">
        <v>4939</v>
      </c>
      <c r="D866" s="284">
        <v>107373961.8</v>
      </c>
    </row>
    <row r="867" spans="2:4" x14ac:dyDescent="0.2">
      <c r="B867" s="317" t="s">
        <v>4940</v>
      </c>
      <c r="C867" s="306" t="s">
        <v>3851</v>
      </c>
      <c r="D867" s="284">
        <v>10046102</v>
      </c>
    </row>
    <row r="868" spans="2:4" x14ac:dyDescent="0.2">
      <c r="B868" s="317" t="s">
        <v>4941</v>
      </c>
      <c r="C868" s="306" t="s">
        <v>3969</v>
      </c>
      <c r="D868" s="284">
        <v>10046102</v>
      </c>
    </row>
    <row r="869" spans="2:4" x14ac:dyDescent="0.2">
      <c r="B869" s="317" t="s">
        <v>4942</v>
      </c>
      <c r="C869" s="306" t="s">
        <v>3853</v>
      </c>
      <c r="D869" s="284">
        <v>18027427</v>
      </c>
    </row>
    <row r="870" spans="2:4" x14ac:dyDescent="0.2">
      <c r="B870" s="317" t="s">
        <v>4943</v>
      </c>
      <c r="C870" s="306" t="s">
        <v>3950</v>
      </c>
      <c r="D870" s="284">
        <v>18027427</v>
      </c>
    </row>
    <row r="871" spans="2:4" x14ac:dyDescent="0.2">
      <c r="B871" s="317" t="s">
        <v>4944</v>
      </c>
      <c r="C871" s="306" t="s">
        <v>3855</v>
      </c>
      <c r="D871" s="284">
        <v>30170393.32</v>
      </c>
    </row>
    <row r="872" spans="2:4" x14ac:dyDescent="0.2">
      <c r="B872" s="317" t="s">
        <v>4945</v>
      </c>
      <c r="C872" s="306" t="s">
        <v>3916</v>
      </c>
      <c r="D872" s="284">
        <v>30170393.32</v>
      </c>
    </row>
    <row r="873" spans="2:4" x14ac:dyDescent="0.2">
      <c r="B873" s="317" t="s">
        <v>4946</v>
      </c>
      <c r="C873" s="306" t="s">
        <v>4947</v>
      </c>
      <c r="D873" s="284">
        <v>41512148.270000003</v>
      </c>
    </row>
    <row r="874" spans="2:4" ht="14.25" customHeight="1" x14ac:dyDescent="0.2">
      <c r="B874" s="317" t="s">
        <v>4948</v>
      </c>
      <c r="C874" s="306" t="s">
        <v>3918</v>
      </c>
      <c r="D874" s="284">
        <v>41512148.270000003</v>
      </c>
    </row>
    <row r="875" spans="2:4" ht="14.25" customHeight="1" x14ac:dyDescent="0.2">
      <c r="B875" s="317" t="s">
        <v>4949</v>
      </c>
      <c r="C875" s="306" t="s">
        <v>4950</v>
      </c>
      <c r="D875" s="284">
        <v>7617891.21</v>
      </c>
    </row>
    <row r="876" spans="2:4" ht="14.25" customHeight="1" x14ac:dyDescent="0.2">
      <c r="B876" s="317" t="s">
        <v>4951</v>
      </c>
      <c r="C876" s="306" t="s">
        <v>4952</v>
      </c>
      <c r="D876" s="284">
        <v>7617891.21</v>
      </c>
    </row>
    <row r="877" spans="2:4" ht="14.25" customHeight="1" x14ac:dyDescent="0.2">
      <c r="B877" s="317" t="s">
        <v>4953</v>
      </c>
      <c r="C877" s="306" t="s">
        <v>4925</v>
      </c>
      <c r="D877" s="284">
        <v>0</v>
      </c>
    </row>
    <row r="878" spans="2:4" ht="14.25" customHeight="1" x14ac:dyDescent="0.2">
      <c r="B878" s="317" t="s">
        <v>4954</v>
      </c>
      <c r="C878" s="306" t="s">
        <v>4955</v>
      </c>
      <c r="D878" s="284">
        <v>0</v>
      </c>
    </row>
    <row r="879" spans="2:4" ht="14.25" customHeight="1" x14ac:dyDescent="0.2">
      <c r="B879" s="317" t="s">
        <v>4956</v>
      </c>
      <c r="C879" s="306" t="s">
        <v>4957</v>
      </c>
      <c r="D879" s="284">
        <v>0</v>
      </c>
    </row>
    <row r="880" spans="2:4" ht="14.25" customHeight="1" x14ac:dyDescent="0.2">
      <c r="B880" s="317" t="s">
        <v>4958</v>
      </c>
      <c r="C880" s="306" t="s">
        <v>4959</v>
      </c>
      <c r="D880" s="284">
        <v>0</v>
      </c>
    </row>
    <row r="881" spans="2:4" ht="14.25" customHeight="1" x14ac:dyDescent="0.2">
      <c r="B881" s="317" t="s">
        <v>4960</v>
      </c>
      <c r="C881" s="306" t="s">
        <v>4961</v>
      </c>
      <c r="D881" s="284">
        <v>0</v>
      </c>
    </row>
    <row r="882" spans="2:4" ht="14.25" customHeight="1" x14ac:dyDescent="0.2">
      <c r="B882" s="317" t="s">
        <v>4962</v>
      </c>
      <c r="C882" s="306" t="s">
        <v>3737</v>
      </c>
      <c r="D882" s="284">
        <v>0</v>
      </c>
    </row>
    <row r="883" spans="2:4" ht="14.25" customHeight="1" x14ac:dyDescent="0.2">
      <c r="B883" s="317" t="s">
        <v>4963</v>
      </c>
      <c r="C883" s="306" t="s">
        <v>3739</v>
      </c>
      <c r="D883" s="284">
        <v>0</v>
      </c>
    </row>
    <row r="884" spans="2:4" ht="14.25" customHeight="1" x14ac:dyDescent="0.2">
      <c r="B884" s="317" t="s">
        <v>4964</v>
      </c>
      <c r="C884" s="306" t="s">
        <v>3710</v>
      </c>
      <c r="D884" s="284">
        <v>0</v>
      </c>
    </row>
    <row r="885" spans="2:4" ht="14.25" customHeight="1" x14ac:dyDescent="0.2">
      <c r="B885" s="317" t="s">
        <v>4965</v>
      </c>
      <c r="C885" s="306" t="s">
        <v>3742</v>
      </c>
      <c r="D885" s="284">
        <v>0</v>
      </c>
    </row>
    <row r="886" spans="2:4" ht="14.25" customHeight="1" x14ac:dyDescent="0.2">
      <c r="B886" s="317" t="s">
        <v>4966</v>
      </c>
      <c r="C886" s="306" t="s">
        <v>3744</v>
      </c>
      <c r="D886" s="284">
        <v>0</v>
      </c>
    </row>
    <row r="887" spans="2:4" ht="14.25" customHeight="1" x14ac:dyDescent="0.2">
      <c r="B887" s="317" t="s">
        <v>4967</v>
      </c>
      <c r="C887" s="306" t="s">
        <v>3739</v>
      </c>
      <c r="D887" s="284">
        <v>0</v>
      </c>
    </row>
    <row r="888" spans="2:4" ht="14.25" customHeight="1" x14ac:dyDescent="0.2">
      <c r="B888" s="317" t="s">
        <v>4968</v>
      </c>
      <c r="C888" s="306" t="s">
        <v>3710</v>
      </c>
      <c r="D888" s="284">
        <v>0</v>
      </c>
    </row>
    <row r="889" spans="2:4" ht="14.25" customHeight="1" x14ac:dyDescent="0.2">
      <c r="B889" s="317" t="s">
        <v>4969</v>
      </c>
      <c r="C889" s="306" t="s">
        <v>4970</v>
      </c>
      <c r="D889" s="284">
        <v>0</v>
      </c>
    </row>
    <row r="890" spans="2:4" ht="14.25" customHeight="1" x14ac:dyDescent="0.2">
      <c r="B890" s="317" t="s">
        <v>4971</v>
      </c>
      <c r="C890" s="306" t="s">
        <v>4972</v>
      </c>
      <c r="D890" s="284">
        <v>0</v>
      </c>
    </row>
    <row r="891" spans="2:4" ht="14.25" customHeight="1" x14ac:dyDescent="0.2">
      <c r="B891" s="317" t="s">
        <v>4973</v>
      </c>
      <c r="C891" s="306" t="s">
        <v>4974</v>
      </c>
      <c r="D891" s="284">
        <v>0</v>
      </c>
    </row>
    <row r="892" spans="2:4" ht="14.25" customHeight="1" x14ac:dyDescent="0.2">
      <c r="B892" s="317" t="s">
        <v>4975</v>
      </c>
      <c r="C892" s="306" t="s">
        <v>4976</v>
      </c>
      <c r="D892" s="284">
        <v>0</v>
      </c>
    </row>
    <row r="893" spans="2:4" ht="14.25" customHeight="1" x14ac:dyDescent="0.2">
      <c r="B893" s="317" t="s">
        <v>4977</v>
      </c>
      <c r="C893" s="306" t="s">
        <v>4978</v>
      </c>
      <c r="D893" s="284">
        <v>0</v>
      </c>
    </row>
    <row r="894" spans="2:4" ht="14.25" customHeight="1" x14ac:dyDescent="0.2">
      <c r="B894" s="317" t="s">
        <v>4979</v>
      </c>
      <c r="C894" s="306" t="s">
        <v>4980</v>
      </c>
      <c r="D894" s="284">
        <v>0</v>
      </c>
    </row>
    <row r="895" spans="2:4" ht="14.25" customHeight="1" x14ac:dyDescent="0.2">
      <c r="B895" s="317" t="s">
        <v>4981</v>
      </c>
      <c r="C895" s="306" t="s">
        <v>4982</v>
      </c>
      <c r="D895" s="284">
        <v>0</v>
      </c>
    </row>
    <row r="896" spans="2:4" ht="14.25" customHeight="1" x14ac:dyDescent="0.2">
      <c r="B896" s="317" t="s">
        <v>4983</v>
      </c>
      <c r="C896" s="306" t="s">
        <v>4984</v>
      </c>
      <c r="D896" s="284">
        <v>0</v>
      </c>
    </row>
    <row r="897" spans="2:4" ht="14.25" customHeight="1" x14ac:dyDescent="0.2">
      <c r="B897" s="317" t="s">
        <v>4985</v>
      </c>
      <c r="C897" s="306" t="s">
        <v>4986</v>
      </c>
      <c r="D897" s="284">
        <v>0</v>
      </c>
    </row>
    <row r="898" spans="2:4" ht="14.25" customHeight="1" x14ac:dyDescent="0.2">
      <c r="B898" s="317" t="s">
        <v>4987</v>
      </c>
      <c r="C898" s="306" t="s">
        <v>4988</v>
      </c>
      <c r="D898" s="284">
        <v>0</v>
      </c>
    </row>
    <row r="899" spans="2:4" x14ac:dyDescent="0.2">
      <c r="B899" s="317" t="s">
        <v>4989</v>
      </c>
      <c r="C899" s="306" t="s">
        <v>4990</v>
      </c>
      <c r="D899" s="284">
        <v>0</v>
      </c>
    </row>
    <row r="900" spans="2:4" x14ac:dyDescent="0.2">
      <c r="B900" s="317" t="s">
        <v>4991</v>
      </c>
      <c r="C900" s="306" t="s">
        <v>4353</v>
      </c>
      <c r="D900" s="284">
        <v>0</v>
      </c>
    </row>
    <row r="901" spans="2:4" x14ac:dyDescent="0.2">
      <c r="B901" s="317" t="s">
        <v>4992</v>
      </c>
      <c r="C901" s="306" t="s">
        <v>4356</v>
      </c>
      <c r="D901" s="284">
        <v>0</v>
      </c>
    </row>
    <row r="902" spans="2:4" ht="14.25" customHeight="1" x14ac:dyDescent="0.2">
      <c r="B902" s="317" t="s">
        <v>4993</v>
      </c>
      <c r="C902" s="306" t="s">
        <v>4994</v>
      </c>
      <c r="D902" s="284">
        <v>1250927.9099999999</v>
      </c>
    </row>
    <row r="903" spans="2:4" ht="14.25" customHeight="1" x14ac:dyDescent="0.2">
      <c r="B903" s="317" t="s">
        <v>4995</v>
      </c>
      <c r="C903" s="306" t="s">
        <v>4996</v>
      </c>
      <c r="D903" s="284">
        <v>10695.49</v>
      </c>
    </row>
    <row r="904" spans="2:4" ht="14.25" customHeight="1" x14ac:dyDescent="0.2">
      <c r="B904" s="317" t="s">
        <v>4997</v>
      </c>
      <c r="C904" s="306" t="s">
        <v>4889</v>
      </c>
      <c r="D904" s="284">
        <v>4504.8599999999997</v>
      </c>
    </row>
    <row r="905" spans="2:4" ht="14.25" customHeight="1" x14ac:dyDescent="0.2">
      <c r="B905" s="317" t="s">
        <v>4998</v>
      </c>
      <c r="C905" s="306" t="s">
        <v>4903</v>
      </c>
      <c r="D905" s="284">
        <v>0</v>
      </c>
    </row>
    <row r="906" spans="2:4" ht="14.25" customHeight="1" x14ac:dyDescent="0.2">
      <c r="B906" s="317" t="s">
        <v>4999</v>
      </c>
      <c r="C906" s="306" t="s">
        <v>4907</v>
      </c>
      <c r="D906" s="284">
        <v>0</v>
      </c>
    </row>
    <row r="907" spans="2:4" ht="14.25" customHeight="1" x14ac:dyDescent="0.2">
      <c r="B907" s="317" t="s">
        <v>5000</v>
      </c>
      <c r="C907" s="306" t="s">
        <v>4911</v>
      </c>
      <c r="D907" s="284">
        <v>0</v>
      </c>
    </row>
    <row r="908" spans="2:4" x14ac:dyDescent="0.2">
      <c r="B908" s="317" t="s">
        <v>5001</v>
      </c>
      <c r="C908" s="306" t="s">
        <v>5002</v>
      </c>
      <c r="D908" s="284">
        <v>0</v>
      </c>
    </row>
    <row r="909" spans="2:4" x14ac:dyDescent="0.2">
      <c r="B909" s="317" t="s">
        <v>5003</v>
      </c>
      <c r="C909" s="306" t="s">
        <v>4917</v>
      </c>
      <c r="D909" s="284">
        <v>0</v>
      </c>
    </row>
    <row r="910" spans="2:4" x14ac:dyDescent="0.2">
      <c r="B910" s="317" t="s">
        <v>5004</v>
      </c>
      <c r="C910" s="306" t="s">
        <v>4935</v>
      </c>
      <c r="D910" s="284">
        <v>0</v>
      </c>
    </row>
    <row r="911" spans="2:4" x14ac:dyDescent="0.2">
      <c r="B911" s="317" t="s">
        <v>6767</v>
      </c>
      <c r="C911" s="306" t="s">
        <v>6768</v>
      </c>
      <c r="D911" s="284">
        <v>4504.8599999999997</v>
      </c>
    </row>
    <row r="912" spans="2:4" ht="14.25" customHeight="1" x14ac:dyDescent="0.2">
      <c r="B912" s="317" t="s">
        <v>5005</v>
      </c>
      <c r="C912" s="306" t="s">
        <v>4939</v>
      </c>
      <c r="D912" s="284">
        <v>2202.62</v>
      </c>
    </row>
    <row r="913" spans="2:4" ht="14.25" customHeight="1" x14ac:dyDescent="0.2">
      <c r="B913" s="317" t="s">
        <v>5006</v>
      </c>
      <c r="C913" s="306" t="s">
        <v>5007</v>
      </c>
      <c r="D913" s="284">
        <v>2202.62</v>
      </c>
    </row>
    <row r="914" spans="2:4" ht="14.25" customHeight="1" x14ac:dyDescent="0.2">
      <c r="B914" s="317" t="s">
        <v>5008</v>
      </c>
      <c r="C914" s="306" t="s">
        <v>5009</v>
      </c>
      <c r="D914" s="284">
        <v>3988.01</v>
      </c>
    </row>
    <row r="915" spans="2:4" ht="14.25" customHeight="1" x14ac:dyDescent="0.2">
      <c r="B915" s="317" t="s">
        <v>5010</v>
      </c>
      <c r="C915" s="306" t="s">
        <v>4961</v>
      </c>
      <c r="D915" s="284">
        <v>0</v>
      </c>
    </row>
    <row r="916" spans="2:4" ht="14.25" customHeight="1" x14ac:dyDescent="0.2">
      <c r="B916" s="317" t="s">
        <v>5011</v>
      </c>
      <c r="C916" s="306" t="s">
        <v>3742</v>
      </c>
      <c r="D916" s="284">
        <v>0</v>
      </c>
    </row>
    <row r="917" spans="2:4" ht="14.25" customHeight="1" x14ac:dyDescent="0.2">
      <c r="B917" s="317" t="s">
        <v>5012</v>
      </c>
      <c r="C917" s="306" t="s">
        <v>5013</v>
      </c>
      <c r="D917" s="284">
        <v>0</v>
      </c>
    </row>
    <row r="918" spans="2:4" ht="14.25" customHeight="1" x14ac:dyDescent="0.2">
      <c r="B918" s="317" t="s">
        <v>5014</v>
      </c>
      <c r="C918" s="306" t="s">
        <v>5015</v>
      </c>
      <c r="D918" s="284">
        <v>0</v>
      </c>
    </row>
    <row r="919" spans="2:4" ht="14.25" customHeight="1" x14ac:dyDescent="0.2">
      <c r="B919" s="317" t="s">
        <v>5016</v>
      </c>
      <c r="C919" s="306" t="s">
        <v>4986</v>
      </c>
      <c r="D919" s="284">
        <v>0</v>
      </c>
    </row>
    <row r="920" spans="2:4" x14ac:dyDescent="0.2">
      <c r="B920" s="317" t="s">
        <v>5017</v>
      </c>
      <c r="C920" s="306" t="s">
        <v>4576</v>
      </c>
      <c r="D920" s="284">
        <v>0</v>
      </c>
    </row>
    <row r="921" spans="2:4" ht="14.25" customHeight="1" x14ac:dyDescent="0.2">
      <c r="B921" s="317" t="s">
        <v>5018</v>
      </c>
      <c r="C921" s="306" t="s">
        <v>3875</v>
      </c>
      <c r="D921" s="284">
        <v>0</v>
      </c>
    </row>
    <row r="922" spans="2:4" x14ac:dyDescent="0.2">
      <c r="B922" s="317" t="s">
        <v>5019</v>
      </c>
      <c r="C922" s="306" t="s">
        <v>5020</v>
      </c>
      <c r="D922" s="284">
        <v>0</v>
      </c>
    </row>
    <row r="923" spans="2:4" x14ac:dyDescent="0.2">
      <c r="B923" s="317" t="s">
        <v>5021</v>
      </c>
      <c r="C923" s="306" t="s">
        <v>5022</v>
      </c>
      <c r="D923" s="284">
        <v>585547.14</v>
      </c>
    </row>
    <row r="924" spans="2:4" x14ac:dyDescent="0.2">
      <c r="B924" s="317" t="s">
        <v>5023</v>
      </c>
      <c r="C924" s="306" t="s">
        <v>5024</v>
      </c>
      <c r="D924" s="284">
        <v>0</v>
      </c>
    </row>
    <row r="925" spans="2:4" x14ac:dyDescent="0.2">
      <c r="B925" s="317" t="s">
        <v>5025</v>
      </c>
      <c r="C925" s="306" t="s">
        <v>5026</v>
      </c>
      <c r="D925" s="284">
        <v>582637.59</v>
      </c>
    </row>
    <row r="926" spans="2:4" x14ac:dyDescent="0.2">
      <c r="B926" s="317" t="s">
        <v>5027</v>
      </c>
      <c r="C926" s="306" t="s">
        <v>5028</v>
      </c>
      <c r="D926" s="284">
        <v>105322.48</v>
      </c>
    </row>
    <row r="927" spans="2:4" x14ac:dyDescent="0.2">
      <c r="B927" s="317" t="s">
        <v>5029</v>
      </c>
      <c r="C927" s="306" t="s">
        <v>5030</v>
      </c>
      <c r="D927" s="284">
        <v>39350.19</v>
      </c>
    </row>
    <row r="928" spans="2:4" x14ac:dyDescent="0.2">
      <c r="B928" s="317" t="s">
        <v>5031</v>
      </c>
      <c r="C928" s="306" t="s">
        <v>5032</v>
      </c>
      <c r="D928" s="284">
        <v>1300</v>
      </c>
    </row>
    <row r="929" spans="2:4" x14ac:dyDescent="0.2">
      <c r="B929" s="317" t="s">
        <v>5033</v>
      </c>
      <c r="C929" s="306" t="s">
        <v>5034</v>
      </c>
      <c r="D929" s="284">
        <v>286416.3</v>
      </c>
    </row>
    <row r="930" spans="2:4" x14ac:dyDescent="0.2">
      <c r="B930" s="317" t="s">
        <v>5035</v>
      </c>
      <c r="C930" s="306" t="s">
        <v>5036</v>
      </c>
      <c r="D930" s="284">
        <v>101610.09</v>
      </c>
    </row>
    <row r="931" spans="2:4" x14ac:dyDescent="0.2">
      <c r="B931" s="317" t="s">
        <v>5037</v>
      </c>
      <c r="C931" s="306" t="s">
        <v>5038</v>
      </c>
      <c r="D931" s="284">
        <v>32033.200000000001</v>
      </c>
    </row>
    <row r="932" spans="2:4" x14ac:dyDescent="0.2">
      <c r="B932" s="317" t="s">
        <v>6926</v>
      </c>
      <c r="C932" s="306" t="s">
        <v>6927</v>
      </c>
      <c r="D932" s="284">
        <v>16605.330000000002</v>
      </c>
    </row>
    <row r="933" spans="2:4" x14ac:dyDescent="0.2">
      <c r="B933" s="317" t="s">
        <v>5039</v>
      </c>
      <c r="C933" s="306" t="s">
        <v>5040</v>
      </c>
      <c r="D933" s="284">
        <v>243.52</v>
      </c>
    </row>
    <row r="934" spans="2:4" x14ac:dyDescent="0.2">
      <c r="B934" s="317" t="s">
        <v>5041</v>
      </c>
      <c r="C934" s="306" t="s">
        <v>5042</v>
      </c>
      <c r="D934" s="284">
        <v>243.52</v>
      </c>
    </row>
    <row r="935" spans="2:4" ht="14.25" customHeight="1" x14ac:dyDescent="0.2">
      <c r="B935" s="317" t="s">
        <v>5043</v>
      </c>
      <c r="C935" s="306" t="s">
        <v>5044</v>
      </c>
      <c r="D935" s="284">
        <v>2421.46</v>
      </c>
    </row>
    <row r="936" spans="2:4" ht="14.25" customHeight="1" x14ac:dyDescent="0.2">
      <c r="B936" s="317" t="s">
        <v>5045</v>
      </c>
      <c r="C936" s="306" t="s">
        <v>5046</v>
      </c>
      <c r="D936" s="284">
        <v>2421.46</v>
      </c>
    </row>
    <row r="937" spans="2:4" x14ac:dyDescent="0.2">
      <c r="B937" s="317" t="s">
        <v>5047</v>
      </c>
      <c r="C937" s="306" t="s">
        <v>5048</v>
      </c>
      <c r="D937" s="284">
        <v>244.57</v>
      </c>
    </row>
    <row r="938" spans="2:4" x14ac:dyDescent="0.2">
      <c r="B938" s="317" t="s">
        <v>5049</v>
      </c>
      <c r="C938" s="306" t="s">
        <v>5050</v>
      </c>
      <c r="D938" s="284">
        <v>244.57</v>
      </c>
    </row>
    <row r="939" spans="2:4" ht="14.25" customHeight="1" x14ac:dyDescent="0.2">
      <c r="B939" s="317" t="s">
        <v>5051</v>
      </c>
      <c r="C939" s="306" t="s">
        <v>5052</v>
      </c>
      <c r="D939" s="284">
        <v>0</v>
      </c>
    </row>
    <row r="940" spans="2:4" x14ac:dyDescent="0.2">
      <c r="B940" s="317" t="s">
        <v>5053</v>
      </c>
      <c r="C940" s="306" t="s">
        <v>4412</v>
      </c>
      <c r="D940" s="284">
        <v>0</v>
      </c>
    </row>
    <row r="941" spans="2:4" x14ac:dyDescent="0.2">
      <c r="B941" s="317" t="s">
        <v>5054</v>
      </c>
      <c r="C941" s="306" t="s">
        <v>5055</v>
      </c>
      <c r="D941" s="284">
        <v>199265.29</v>
      </c>
    </row>
    <row r="942" spans="2:4" ht="14.25" customHeight="1" x14ac:dyDescent="0.2">
      <c r="B942" s="317" t="s">
        <v>5056</v>
      </c>
      <c r="C942" s="306" t="s">
        <v>5057</v>
      </c>
      <c r="D942" s="284">
        <v>36573.47</v>
      </c>
    </row>
    <row r="943" spans="2:4" x14ac:dyDescent="0.2">
      <c r="B943" s="317" t="s">
        <v>5058</v>
      </c>
      <c r="C943" s="306" t="s">
        <v>4430</v>
      </c>
      <c r="D943" s="284">
        <v>0</v>
      </c>
    </row>
    <row r="944" spans="2:4" x14ac:dyDescent="0.2">
      <c r="B944" s="317" t="s">
        <v>5059</v>
      </c>
      <c r="C944" s="306" t="s">
        <v>4432</v>
      </c>
      <c r="D944" s="284">
        <v>48.6</v>
      </c>
    </row>
    <row r="945" spans="2:4" x14ac:dyDescent="0.2">
      <c r="B945" s="317" t="s">
        <v>5060</v>
      </c>
      <c r="C945" s="306" t="s">
        <v>4434</v>
      </c>
      <c r="D945" s="284">
        <v>556.77</v>
      </c>
    </row>
    <row r="946" spans="2:4" x14ac:dyDescent="0.2">
      <c r="B946" s="317" t="s">
        <v>5061</v>
      </c>
      <c r="C946" s="306" t="s">
        <v>4436</v>
      </c>
      <c r="D946" s="284">
        <v>0</v>
      </c>
    </row>
    <row r="947" spans="2:4" ht="14.25" customHeight="1" x14ac:dyDescent="0.2">
      <c r="B947" s="317" t="s">
        <v>5062</v>
      </c>
      <c r="C947" s="306" t="s">
        <v>5063</v>
      </c>
      <c r="D947" s="284">
        <v>11819.97</v>
      </c>
    </row>
    <row r="948" spans="2:4" x14ac:dyDescent="0.2">
      <c r="B948" s="317" t="s">
        <v>1769</v>
      </c>
      <c r="C948" s="306" t="s">
        <v>5064</v>
      </c>
      <c r="D948" s="284">
        <v>4.28</v>
      </c>
    </row>
    <row r="949" spans="2:4" ht="14.25" customHeight="1" x14ac:dyDescent="0.2">
      <c r="B949" s="317" t="s">
        <v>1771</v>
      </c>
      <c r="C949" s="306" t="s">
        <v>5065</v>
      </c>
      <c r="D949" s="284">
        <v>1901.63</v>
      </c>
    </row>
    <row r="950" spans="2:4" x14ac:dyDescent="0.2">
      <c r="B950" s="317" t="s">
        <v>1773</v>
      </c>
      <c r="C950" s="306" t="s">
        <v>5066</v>
      </c>
      <c r="D950" s="284">
        <v>1729.87</v>
      </c>
    </row>
    <row r="951" spans="2:4" ht="14.25" customHeight="1" x14ac:dyDescent="0.2">
      <c r="B951" s="317" t="s">
        <v>1775</v>
      </c>
      <c r="C951" s="306" t="s">
        <v>5067</v>
      </c>
      <c r="D951" s="284">
        <v>0</v>
      </c>
    </row>
    <row r="952" spans="2:4" x14ac:dyDescent="0.2">
      <c r="B952" s="317" t="s">
        <v>1777</v>
      </c>
      <c r="C952" s="306" t="s">
        <v>5066</v>
      </c>
      <c r="D952" s="284">
        <v>0</v>
      </c>
    </row>
    <row r="953" spans="2:4" ht="14.25" customHeight="1" x14ac:dyDescent="0.2">
      <c r="B953" s="317" t="s">
        <v>1778</v>
      </c>
      <c r="C953" s="306" t="s">
        <v>5068</v>
      </c>
      <c r="D953" s="284">
        <v>0</v>
      </c>
    </row>
    <row r="954" spans="2:4" x14ac:dyDescent="0.2">
      <c r="B954" s="317" t="s">
        <v>1780</v>
      </c>
      <c r="C954" s="306" t="s">
        <v>5069</v>
      </c>
      <c r="D954" s="284">
        <v>3782.93</v>
      </c>
    </row>
    <row r="955" spans="2:4" x14ac:dyDescent="0.2">
      <c r="B955" s="317" t="s">
        <v>1782</v>
      </c>
      <c r="C955" s="306" t="s">
        <v>5070</v>
      </c>
      <c r="D955" s="284">
        <v>0</v>
      </c>
    </row>
    <row r="956" spans="2:4" x14ac:dyDescent="0.2">
      <c r="B956" s="317" t="s">
        <v>1784</v>
      </c>
      <c r="C956" s="306" t="s">
        <v>5071</v>
      </c>
      <c r="D956" s="284">
        <v>4298.8100000000004</v>
      </c>
    </row>
    <row r="957" spans="2:4" x14ac:dyDescent="0.2">
      <c r="B957" s="317" t="s">
        <v>1786</v>
      </c>
      <c r="C957" s="306" t="s">
        <v>5072</v>
      </c>
      <c r="D957" s="284">
        <v>0</v>
      </c>
    </row>
    <row r="958" spans="2:4" x14ac:dyDescent="0.2">
      <c r="B958" s="317" t="s">
        <v>1788</v>
      </c>
      <c r="C958" s="306" t="s">
        <v>5073</v>
      </c>
      <c r="D958" s="284">
        <v>10.52</v>
      </c>
    </row>
    <row r="959" spans="2:4" x14ac:dyDescent="0.2">
      <c r="B959" s="317" t="s">
        <v>6769</v>
      </c>
      <c r="C959" s="306" t="s">
        <v>6770</v>
      </c>
      <c r="D959" s="284">
        <v>22.83</v>
      </c>
    </row>
    <row r="960" spans="2:4" ht="14.25" customHeight="1" x14ac:dyDescent="0.2">
      <c r="B960" s="317" t="s">
        <v>6915</v>
      </c>
      <c r="C960" s="306" t="s">
        <v>6916</v>
      </c>
      <c r="D960" s="284">
        <v>536.85</v>
      </c>
    </row>
    <row r="961" spans="2:4" x14ac:dyDescent="0.2">
      <c r="B961" s="317" t="s">
        <v>5074</v>
      </c>
      <c r="C961" s="306" t="s">
        <v>5075</v>
      </c>
      <c r="D961" s="284">
        <v>4241.6099999999997</v>
      </c>
    </row>
    <row r="962" spans="2:4" x14ac:dyDescent="0.2">
      <c r="B962" s="317" t="s">
        <v>5076</v>
      </c>
      <c r="C962" s="306" t="s">
        <v>5077</v>
      </c>
      <c r="D962" s="284">
        <v>3.46</v>
      </c>
    </row>
    <row r="963" spans="2:4" x14ac:dyDescent="0.2">
      <c r="B963" s="317" t="s">
        <v>5078</v>
      </c>
      <c r="C963" s="306" t="s">
        <v>5079</v>
      </c>
      <c r="D963" s="284">
        <v>8336.0400000000009</v>
      </c>
    </row>
    <row r="964" spans="2:4" x14ac:dyDescent="0.2">
      <c r="B964" s="317" t="s">
        <v>5080</v>
      </c>
      <c r="C964" s="306" t="s">
        <v>5081</v>
      </c>
      <c r="D964" s="284">
        <v>9068.5</v>
      </c>
    </row>
    <row r="965" spans="2:4" x14ac:dyDescent="0.2">
      <c r="B965" s="317" t="s">
        <v>5082</v>
      </c>
      <c r="C965" s="306" t="s">
        <v>5083</v>
      </c>
      <c r="D965" s="284">
        <v>0</v>
      </c>
    </row>
    <row r="966" spans="2:4" x14ac:dyDescent="0.2">
      <c r="B966" s="317" t="s">
        <v>5084</v>
      </c>
      <c r="C966" s="306" t="s">
        <v>5085</v>
      </c>
      <c r="D966" s="284">
        <v>1961.67</v>
      </c>
    </row>
    <row r="967" spans="2:4" x14ac:dyDescent="0.2">
      <c r="B967" s="317" t="s">
        <v>5086</v>
      </c>
      <c r="C967" s="306" t="s">
        <v>5087</v>
      </c>
      <c r="D967" s="284">
        <v>162691.82</v>
      </c>
    </row>
    <row r="968" spans="2:4" x14ac:dyDescent="0.2">
      <c r="B968" s="317" t="s">
        <v>5088</v>
      </c>
      <c r="C968" s="306" t="s">
        <v>5089</v>
      </c>
      <c r="D968" s="284">
        <v>62066.96</v>
      </c>
    </row>
    <row r="969" spans="2:4" ht="14.25" customHeight="1" x14ac:dyDescent="0.2">
      <c r="B969" s="317" t="s">
        <v>5090</v>
      </c>
      <c r="C969" s="306" t="s">
        <v>5091</v>
      </c>
      <c r="D969" s="284">
        <v>450</v>
      </c>
    </row>
    <row r="970" spans="2:4" x14ac:dyDescent="0.2">
      <c r="B970" s="317" t="s">
        <v>5092</v>
      </c>
      <c r="C970" s="306" t="s">
        <v>5093</v>
      </c>
      <c r="D970" s="284">
        <v>23326.94</v>
      </c>
    </row>
    <row r="971" spans="2:4" x14ac:dyDescent="0.2">
      <c r="B971" s="317" t="s">
        <v>5094</v>
      </c>
      <c r="C971" s="306" t="s">
        <v>5095</v>
      </c>
      <c r="D971" s="284">
        <v>30327.53</v>
      </c>
    </row>
    <row r="972" spans="2:4" ht="14.25" customHeight="1" x14ac:dyDescent="0.2">
      <c r="B972" s="317" t="s">
        <v>5096</v>
      </c>
      <c r="C972" s="306" t="s">
        <v>5097</v>
      </c>
      <c r="D972" s="284">
        <v>36170.17</v>
      </c>
    </row>
    <row r="973" spans="2:4" ht="14.25" customHeight="1" x14ac:dyDescent="0.2">
      <c r="B973" s="317" t="s">
        <v>5098</v>
      </c>
      <c r="C973" s="306" t="s">
        <v>5099</v>
      </c>
      <c r="D973" s="284">
        <v>10141.1</v>
      </c>
    </row>
    <row r="974" spans="2:4" x14ac:dyDescent="0.2">
      <c r="B974" s="317" t="s">
        <v>5100</v>
      </c>
      <c r="C974" s="306" t="s">
        <v>5101</v>
      </c>
      <c r="D974" s="284">
        <v>0</v>
      </c>
    </row>
    <row r="975" spans="2:4" ht="14.25" customHeight="1" x14ac:dyDescent="0.2">
      <c r="B975" s="317" t="s">
        <v>5102</v>
      </c>
      <c r="C975" s="306" t="s">
        <v>5103</v>
      </c>
      <c r="D975" s="284">
        <v>209.12</v>
      </c>
    </row>
    <row r="976" spans="2:4" ht="14.25" customHeight="1" x14ac:dyDescent="0.2">
      <c r="B976" s="317" t="s">
        <v>5104</v>
      </c>
      <c r="C976" s="306" t="s">
        <v>5105</v>
      </c>
      <c r="D976" s="284">
        <v>487.09</v>
      </c>
    </row>
    <row r="977" spans="2:4" ht="14.25" customHeight="1" x14ac:dyDescent="0.2">
      <c r="B977" s="317" t="s">
        <v>5106</v>
      </c>
      <c r="C977" s="306" t="s">
        <v>5107</v>
      </c>
      <c r="D977" s="284">
        <v>0</v>
      </c>
    </row>
    <row r="978" spans="2:4" ht="14.25" customHeight="1" x14ac:dyDescent="0.2">
      <c r="B978" s="317" t="s">
        <v>5108</v>
      </c>
      <c r="C978" s="306" t="s">
        <v>5109</v>
      </c>
      <c r="D978" s="284">
        <v>0</v>
      </c>
    </row>
    <row r="979" spans="2:4" ht="14.25" customHeight="1" x14ac:dyDescent="0.2">
      <c r="B979" s="317" t="s">
        <v>5110</v>
      </c>
      <c r="C979" s="306" t="s">
        <v>5111</v>
      </c>
      <c r="D979" s="284">
        <v>487.09</v>
      </c>
    </row>
    <row r="980" spans="2:4" x14ac:dyDescent="0.2">
      <c r="B980" s="317" t="s">
        <v>5112</v>
      </c>
      <c r="C980" s="306" t="s">
        <v>5113</v>
      </c>
      <c r="D980" s="284">
        <v>0</v>
      </c>
    </row>
    <row r="981" spans="2:4" ht="14.25" customHeight="1" x14ac:dyDescent="0.2">
      <c r="B981" s="317" t="s">
        <v>5114</v>
      </c>
      <c r="C981" s="306" t="s">
        <v>5115</v>
      </c>
      <c r="D981" s="284">
        <v>0</v>
      </c>
    </row>
    <row r="982" spans="2:4" x14ac:dyDescent="0.2">
      <c r="B982" s="317" t="s">
        <v>5116</v>
      </c>
      <c r="C982" s="306" t="s">
        <v>5117</v>
      </c>
      <c r="D982" s="284">
        <v>0</v>
      </c>
    </row>
    <row r="983" spans="2:4" ht="14.25" customHeight="1" x14ac:dyDescent="0.2">
      <c r="B983" s="317" t="s">
        <v>5118</v>
      </c>
      <c r="C983" s="306" t="s">
        <v>5119</v>
      </c>
      <c r="D983" s="284">
        <v>0</v>
      </c>
    </row>
    <row r="984" spans="2:4" x14ac:dyDescent="0.2">
      <c r="B984" s="317" t="s">
        <v>5120</v>
      </c>
      <c r="C984" s="306" t="s">
        <v>5121</v>
      </c>
      <c r="D984" s="284">
        <v>0</v>
      </c>
    </row>
    <row r="985" spans="2:4" x14ac:dyDescent="0.2">
      <c r="B985" s="317" t="s">
        <v>5122</v>
      </c>
      <c r="C985" s="306" t="s">
        <v>5123</v>
      </c>
      <c r="D985" s="284">
        <v>157.37</v>
      </c>
    </row>
    <row r="986" spans="2:4" x14ac:dyDescent="0.2">
      <c r="B986" s="317" t="s">
        <v>5124</v>
      </c>
      <c r="C986" s="306" t="s">
        <v>5125</v>
      </c>
      <c r="D986" s="284">
        <v>0</v>
      </c>
    </row>
    <row r="987" spans="2:4" ht="14.25" customHeight="1" x14ac:dyDescent="0.2">
      <c r="B987" s="317" t="s">
        <v>5126</v>
      </c>
      <c r="C987" s="306" t="s">
        <v>5127</v>
      </c>
      <c r="D987" s="284">
        <v>329.72</v>
      </c>
    </row>
    <row r="988" spans="2:4" ht="14.25" customHeight="1" x14ac:dyDescent="0.2">
      <c r="B988" s="317" t="s">
        <v>5128</v>
      </c>
      <c r="C988" s="306" t="s">
        <v>5129</v>
      </c>
      <c r="D988" s="284">
        <v>0</v>
      </c>
    </row>
    <row r="989" spans="2:4" ht="14.25" customHeight="1" x14ac:dyDescent="0.2">
      <c r="B989" s="317" t="s">
        <v>5130</v>
      </c>
      <c r="C989" s="306" t="s">
        <v>5131</v>
      </c>
      <c r="D989" s="284">
        <v>258646.88</v>
      </c>
    </row>
    <row r="990" spans="2:4" ht="14.25" customHeight="1" x14ac:dyDescent="0.2">
      <c r="B990" s="317" t="s">
        <v>5132</v>
      </c>
      <c r="C990" s="306" t="s">
        <v>5131</v>
      </c>
      <c r="D990" s="284">
        <v>258646.88</v>
      </c>
    </row>
    <row r="991" spans="2:4" ht="14.25" customHeight="1" x14ac:dyDescent="0.2">
      <c r="B991" s="317" t="s">
        <v>5133</v>
      </c>
      <c r="C991" s="306" t="s">
        <v>5134</v>
      </c>
      <c r="D991" s="284">
        <v>258646.88</v>
      </c>
    </row>
    <row r="992" spans="2:4" ht="14.25" customHeight="1" x14ac:dyDescent="0.2">
      <c r="B992" s="317" t="s">
        <v>5135</v>
      </c>
      <c r="C992" s="306" t="s">
        <v>5136</v>
      </c>
      <c r="D992" s="284">
        <v>0</v>
      </c>
    </row>
    <row r="993" spans="2:4" x14ac:dyDescent="0.2">
      <c r="B993" s="317" t="s">
        <v>5137</v>
      </c>
      <c r="C993" s="306" t="s">
        <v>5138</v>
      </c>
      <c r="D993" s="284">
        <v>0</v>
      </c>
    </row>
    <row r="994" spans="2:4" ht="14.25" customHeight="1" x14ac:dyDescent="0.2">
      <c r="B994" s="317" t="s">
        <v>5139</v>
      </c>
      <c r="C994" s="306" t="s">
        <v>5140</v>
      </c>
      <c r="D994" s="284">
        <v>0</v>
      </c>
    </row>
    <row r="995" spans="2:4" x14ac:dyDescent="0.2">
      <c r="B995" s="317" t="s">
        <v>5141</v>
      </c>
      <c r="C995" s="306" t="s">
        <v>5142</v>
      </c>
      <c r="D995" s="284">
        <v>0</v>
      </c>
    </row>
    <row r="996" spans="2:4" x14ac:dyDescent="0.2">
      <c r="B996" s="317" t="s">
        <v>5143</v>
      </c>
      <c r="C996" s="306" t="s">
        <v>5144</v>
      </c>
      <c r="D996" s="284">
        <v>0</v>
      </c>
    </row>
    <row r="997" spans="2:4" x14ac:dyDescent="0.2">
      <c r="B997" s="317" t="s">
        <v>5145</v>
      </c>
      <c r="C997" s="306" t="s">
        <v>5146</v>
      </c>
      <c r="D997" s="284">
        <v>0</v>
      </c>
    </row>
    <row r="998" spans="2:4" x14ac:dyDescent="0.2">
      <c r="B998" s="317" t="s">
        <v>5147</v>
      </c>
      <c r="C998" s="306" t="s">
        <v>5148</v>
      </c>
      <c r="D998" s="284">
        <v>196286.02</v>
      </c>
    </row>
    <row r="999" spans="2:4" ht="14.25" customHeight="1" x14ac:dyDescent="0.2">
      <c r="B999" s="317" t="s">
        <v>5149</v>
      </c>
      <c r="C999" s="306" t="s">
        <v>5150</v>
      </c>
      <c r="D999" s="284">
        <v>0</v>
      </c>
    </row>
    <row r="1000" spans="2:4" x14ac:dyDescent="0.2">
      <c r="B1000" s="317" t="s">
        <v>5151</v>
      </c>
      <c r="C1000" s="306" t="s">
        <v>5152</v>
      </c>
      <c r="D1000" s="284">
        <v>40</v>
      </c>
    </row>
    <row r="1001" spans="2:4" x14ac:dyDescent="0.2">
      <c r="B1001" s="317" t="s">
        <v>5153</v>
      </c>
      <c r="C1001" s="306" t="s">
        <v>5154</v>
      </c>
      <c r="D1001" s="284">
        <v>40</v>
      </c>
    </row>
    <row r="1002" spans="2:4" x14ac:dyDescent="0.2">
      <c r="B1002" s="317" t="s">
        <v>5155</v>
      </c>
      <c r="C1002" s="306" t="s">
        <v>5156</v>
      </c>
      <c r="D1002" s="284">
        <v>196246.02</v>
      </c>
    </row>
    <row r="1003" spans="2:4" x14ac:dyDescent="0.2">
      <c r="B1003" s="317" t="s">
        <v>5157</v>
      </c>
      <c r="C1003" s="306" t="s">
        <v>5158</v>
      </c>
      <c r="D1003" s="284">
        <v>15665.36</v>
      </c>
    </row>
    <row r="1004" spans="2:4" x14ac:dyDescent="0.2">
      <c r="B1004" s="317" t="s">
        <v>6850</v>
      </c>
      <c r="C1004" s="306" t="s">
        <v>6851</v>
      </c>
      <c r="D1004" s="284">
        <v>0</v>
      </c>
    </row>
    <row r="1005" spans="2:4" x14ac:dyDescent="0.2">
      <c r="B1005" s="317" t="s">
        <v>6852</v>
      </c>
      <c r="C1005" s="306" t="s">
        <v>6853</v>
      </c>
      <c r="D1005" s="284">
        <v>6324.94</v>
      </c>
    </row>
    <row r="1006" spans="2:4" ht="14.25" customHeight="1" x14ac:dyDescent="0.2">
      <c r="B1006" s="317" t="s">
        <v>5159</v>
      </c>
      <c r="C1006" s="306" t="s">
        <v>5160</v>
      </c>
      <c r="D1006" s="284">
        <v>0</v>
      </c>
    </row>
    <row r="1007" spans="2:4" ht="14.25" customHeight="1" x14ac:dyDescent="0.2">
      <c r="B1007" s="317" t="s">
        <v>6854</v>
      </c>
      <c r="C1007" s="306" t="s">
        <v>6855</v>
      </c>
      <c r="D1007" s="284">
        <v>5089.88</v>
      </c>
    </row>
    <row r="1008" spans="2:4" x14ac:dyDescent="0.2">
      <c r="B1008" s="317" t="s">
        <v>5161</v>
      </c>
      <c r="C1008" s="306" t="s">
        <v>5162</v>
      </c>
      <c r="D1008" s="284">
        <v>0</v>
      </c>
    </row>
    <row r="1009" spans="2:4" x14ac:dyDescent="0.2">
      <c r="B1009" s="317" t="s">
        <v>6856</v>
      </c>
      <c r="C1009" s="306" t="s">
        <v>6857</v>
      </c>
      <c r="D1009" s="284">
        <v>5323.5</v>
      </c>
    </row>
    <row r="1010" spans="2:4" x14ac:dyDescent="0.2">
      <c r="B1010" s="317" t="s">
        <v>5163</v>
      </c>
      <c r="C1010" s="306" t="s">
        <v>5164</v>
      </c>
      <c r="D1010" s="284">
        <v>0</v>
      </c>
    </row>
    <row r="1011" spans="2:4" ht="14.25" customHeight="1" x14ac:dyDescent="0.2">
      <c r="B1011" s="317" t="s">
        <v>6858</v>
      </c>
      <c r="C1011" s="306" t="s">
        <v>6859</v>
      </c>
      <c r="D1011" s="284">
        <v>0</v>
      </c>
    </row>
    <row r="1012" spans="2:4" x14ac:dyDescent="0.2">
      <c r="B1012" s="317" t="s">
        <v>5165</v>
      </c>
      <c r="C1012" s="306" t="s">
        <v>5166</v>
      </c>
      <c r="D1012" s="284">
        <v>0</v>
      </c>
    </row>
    <row r="1013" spans="2:4" ht="14.25" customHeight="1" x14ac:dyDescent="0.2">
      <c r="B1013" s="317" t="s">
        <v>6860</v>
      </c>
      <c r="C1013" s="306" t="s">
        <v>6861</v>
      </c>
      <c r="D1013" s="284">
        <v>2550</v>
      </c>
    </row>
    <row r="1014" spans="2:4" ht="14.25" customHeight="1" x14ac:dyDescent="0.2">
      <c r="B1014" s="317" t="s">
        <v>5167</v>
      </c>
      <c r="C1014" s="306" t="s">
        <v>5168</v>
      </c>
      <c r="D1014" s="284">
        <v>0</v>
      </c>
    </row>
    <row r="1015" spans="2:4" ht="14.25" customHeight="1" x14ac:dyDescent="0.2">
      <c r="B1015" s="317" t="s">
        <v>6771</v>
      </c>
      <c r="C1015" s="306" t="s">
        <v>6772</v>
      </c>
      <c r="D1015" s="284">
        <v>2589.5500000000002</v>
      </c>
    </row>
    <row r="1016" spans="2:4" x14ac:dyDescent="0.2">
      <c r="B1016" s="317" t="s">
        <v>6862</v>
      </c>
      <c r="C1016" s="306" t="s">
        <v>6863</v>
      </c>
      <c r="D1016" s="284">
        <v>0</v>
      </c>
    </row>
    <row r="1017" spans="2:4" ht="14.25" customHeight="1" x14ac:dyDescent="0.2">
      <c r="B1017" s="317" t="s">
        <v>5169</v>
      </c>
      <c r="C1017" s="306" t="s">
        <v>5170</v>
      </c>
      <c r="D1017" s="284">
        <v>40697.67</v>
      </c>
    </row>
    <row r="1018" spans="2:4" x14ac:dyDescent="0.2">
      <c r="B1018" s="317" t="s">
        <v>5171</v>
      </c>
      <c r="C1018" s="306" t="s">
        <v>5172</v>
      </c>
      <c r="D1018" s="284">
        <v>0</v>
      </c>
    </row>
    <row r="1019" spans="2:4" x14ac:dyDescent="0.2">
      <c r="B1019" s="317" t="s">
        <v>5173</v>
      </c>
      <c r="C1019" s="306" t="s">
        <v>5174</v>
      </c>
      <c r="D1019" s="284">
        <v>0</v>
      </c>
    </row>
    <row r="1020" spans="2:4" x14ac:dyDescent="0.2">
      <c r="B1020" s="317" t="s">
        <v>5175</v>
      </c>
      <c r="C1020" s="306" t="s">
        <v>5176</v>
      </c>
      <c r="D1020" s="284">
        <v>0</v>
      </c>
    </row>
    <row r="1021" spans="2:4" ht="14.25" customHeight="1" x14ac:dyDescent="0.2">
      <c r="B1021" s="317" t="s">
        <v>5177</v>
      </c>
      <c r="C1021" s="306" t="s">
        <v>4506</v>
      </c>
      <c r="D1021" s="284">
        <v>10643.46</v>
      </c>
    </row>
    <row r="1022" spans="2:4" x14ac:dyDescent="0.2">
      <c r="B1022" s="317" t="s">
        <v>5178</v>
      </c>
      <c r="C1022" s="306" t="s">
        <v>5179</v>
      </c>
      <c r="D1022" s="284">
        <v>0</v>
      </c>
    </row>
    <row r="1023" spans="2:4" x14ac:dyDescent="0.2">
      <c r="B1023" s="317" t="s">
        <v>5180</v>
      </c>
      <c r="C1023" s="306" t="s">
        <v>5181</v>
      </c>
      <c r="D1023" s="284">
        <v>101976.96000000001</v>
      </c>
    </row>
    <row r="1024" spans="2:4" ht="14.25" customHeight="1" x14ac:dyDescent="0.2">
      <c r="B1024" s="317" t="s">
        <v>5182</v>
      </c>
      <c r="C1024" s="306" t="s">
        <v>5183</v>
      </c>
      <c r="D1024" s="284">
        <v>3110.7</v>
      </c>
    </row>
    <row r="1025" spans="2:4" x14ac:dyDescent="0.2">
      <c r="B1025" s="317" t="s">
        <v>5184</v>
      </c>
      <c r="C1025" s="306" t="s">
        <v>5185</v>
      </c>
      <c r="D1025" s="284">
        <v>324</v>
      </c>
    </row>
    <row r="1026" spans="2:4" ht="14.25" customHeight="1" x14ac:dyDescent="0.2">
      <c r="B1026" s="317" t="s">
        <v>5186</v>
      </c>
      <c r="C1026" s="306" t="s">
        <v>5187</v>
      </c>
      <c r="D1026" s="284">
        <v>0</v>
      </c>
    </row>
    <row r="1027" spans="2:4" ht="14.25" customHeight="1" x14ac:dyDescent="0.2">
      <c r="B1027" s="317" t="s">
        <v>6805</v>
      </c>
      <c r="C1027" s="306" t="s">
        <v>6806</v>
      </c>
      <c r="D1027" s="284">
        <v>1800</v>
      </c>
    </row>
    <row r="1028" spans="2:4" ht="14.25" customHeight="1" x14ac:dyDescent="0.2">
      <c r="B1028" s="317" t="s">
        <v>6807</v>
      </c>
      <c r="C1028" s="306" t="s">
        <v>6808</v>
      </c>
      <c r="D1028" s="284">
        <v>150</v>
      </c>
    </row>
    <row r="1029" spans="2:4" ht="14.25" customHeight="1" x14ac:dyDescent="0.2">
      <c r="B1029" s="317" t="s">
        <v>5188</v>
      </c>
      <c r="C1029" s="306" t="s">
        <v>5189</v>
      </c>
      <c r="D1029" s="284">
        <v>0</v>
      </c>
    </row>
    <row r="1030" spans="2:4" ht="14.25" customHeight="1" x14ac:dyDescent="0.2">
      <c r="B1030" s="317" t="s">
        <v>5190</v>
      </c>
      <c r="C1030" s="306" t="s">
        <v>5013</v>
      </c>
      <c r="D1030" s="284">
        <v>0</v>
      </c>
    </row>
    <row r="1031" spans="2:4" ht="14.25" customHeight="1" x14ac:dyDescent="0.2">
      <c r="B1031" s="317" t="s">
        <v>5191</v>
      </c>
      <c r="C1031" s="306" t="s">
        <v>5192</v>
      </c>
      <c r="D1031" s="284">
        <v>0</v>
      </c>
    </row>
    <row r="1032" spans="2:4" ht="14.25" customHeight="1" x14ac:dyDescent="0.2">
      <c r="B1032" s="317" t="s">
        <v>5193</v>
      </c>
      <c r="C1032" s="306" t="s">
        <v>5194</v>
      </c>
      <c r="D1032" s="284">
        <v>0</v>
      </c>
    </row>
    <row r="1033" spans="2:4" ht="14.25" customHeight="1" x14ac:dyDescent="0.2">
      <c r="B1033" s="317" t="s">
        <v>5195</v>
      </c>
      <c r="C1033" s="306" t="s">
        <v>3851</v>
      </c>
      <c r="D1033" s="284">
        <v>0</v>
      </c>
    </row>
    <row r="1034" spans="2:4" ht="14.25" customHeight="1" x14ac:dyDescent="0.2">
      <c r="B1034" s="317" t="s">
        <v>5196</v>
      </c>
      <c r="C1034" s="306" t="s">
        <v>5197</v>
      </c>
      <c r="D1034" s="284">
        <v>0</v>
      </c>
    </row>
    <row r="1035" spans="2:4" ht="14.25" customHeight="1" x14ac:dyDescent="0.2">
      <c r="B1035" s="317" t="s">
        <v>5198</v>
      </c>
      <c r="C1035" s="306" t="s">
        <v>3853</v>
      </c>
      <c r="D1035" s="284">
        <v>0</v>
      </c>
    </row>
    <row r="1036" spans="2:4" ht="14.25" customHeight="1" x14ac:dyDescent="0.2">
      <c r="B1036" s="317" t="s">
        <v>5199</v>
      </c>
      <c r="C1036" s="306" t="s">
        <v>5200</v>
      </c>
      <c r="D1036" s="284">
        <v>0</v>
      </c>
    </row>
    <row r="1037" spans="2:4" ht="14.25" customHeight="1" x14ac:dyDescent="0.2">
      <c r="B1037" s="317" t="s">
        <v>5201</v>
      </c>
      <c r="C1037" s="306" t="s">
        <v>5202</v>
      </c>
      <c r="D1037" s="284">
        <v>0</v>
      </c>
    </row>
    <row r="1038" spans="2:4" ht="14.25" customHeight="1" x14ac:dyDescent="0.2">
      <c r="B1038" s="317" t="s">
        <v>5203</v>
      </c>
      <c r="C1038" s="306" t="s">
        <v>5204</v>
      </c>
      <c r="D1038" s="284">
        <v>0</v>
      </c>
    </row>
    <row r="1039" spans="2:4" ht="14.25" customHeight="1" x14ac:dyDescent="0.2">
      <c r="B1039" s="317" t="s">
        <v>5205</v>
      </c>
      <c r="C1039" s="306" t="s">
        <v>5206</v>
      </c>
      <c r="D1039" s="284">
        <v>0</v>
      </c>
    </row>
    <row r="1040" spans="2:4" ht="14.25" customHeight="1" x14ac:dyDescent="0.2">
      <c r="B1040" s="317" t="s">
        <v>5207</v>
      </c>
      <c r="C1040" s="306" t="s">
        <v>5208</v>
      </c>
      <c r="D1040" s="284">
        <v>0</v>
      </c>
    </row>
    <row r="1041" spans="2:4" ht="14.25" customHeight="1" x14ac:dyDescent="0.2">
      <c r="B1041" s="317" t="s">
        <v>5209</v>
      </c>
      <c r="C1041" s="306" t="s">
        <v>5210</v>
      </c>
      <c r="D1041" s="284">
        <v>0</v>
      </c>
    </row>
    <row r="1042" spans="2:4" ht="14.25" customHeight="1" x14ac:dyDescent="0.2">
      <c r="B1042" s="317" t="s">
        <v>5211</v>
      </c>
      <c r="C1042" s="306" t="s">
        <v>5212</v>
      </c>
      <c r="D1042" s="284">
        <v>0</v>
      </c>
    </row>
    <row r="1043" spans="2:4" ht="14.25" customHeight="1" x14ac:dyDescent="0.2">
      <c r="B1043" s="317" t="s">
        <v>5213</v>
      </c>
      <c r="C1043" s="306" t="s">
        <v>5214</v>
      </c>
      <c r="D1043" s="284">
        <v>0</v>
      </c>
    </row>
    <row r="1044" spans="2:4" ht="14.25" customHeight="1" x14ac:dyDescent="0.2">
      <c r="B1044" s="317" t="s">
        <v>5215</v>
      </c>
      <c r="C1044" s="306" t="s">
        <v>5216</v>
      </c>
      <c r="D1044" s="284">
        <v>0</v>
      </c>
    </row>
    <row r="1045" spans="2:4" ht="14.25" customHeight="1" x14ac:dyDescent="0.2">
      <c r="B1045" s="317" t="s">
        <v>5217</v>
      </c>
      <c r="C1045" s="306" t="s">
        <v>5218</v>
      </c>
      <c r="D1045" s="284">
        <v>0</v>
      </c>
    </row>
    <row r="1046" spans="2:4" ht="14.25" customHeight="1" x14ac:dyDescent="0.2">
      <c r="B1046" s="317" t="s">
        <v>5219</v>
      </c>
      <c r="C1046" s="306" t="s">
        <v>5220</v>
      </c>
      <c r="D1046" s="284">
        <v>0</v>
      </c>
    </row>
    <row r="1047" spans="2:4" ht="14.25" customHeight="1" x14ac:dyDescent="0.2">
      <c r="B1047" s="317" t="s">
        <v>5221</v>
      </c>
      <c r="C1047" s="306" t="s">
        <v>5222</v>
      </c>
      <c r="D1047" s="284">
        <v>0</v>
      </c>
    </row>
    <row r="1048" spans="2:4" ht="14.25" customHeight="1" x14ac:dyDescent="0.2">
      <c r="B1048" s="317" t="s">
        <v>5223</v>
      </c>
      <c r="C1048" s="306" t="s">
        <v>5224</v>
      </c>
      <c r="D1048" s="284">
        <v>0</v>
      </c>
    </row>
    <row r="1049" spans="2:4" ht="14.25" customHeight="1" x14ac:dyDescent="0.2">
      <c r="B1049" s="317" t="s">
        <v>5225</v>
      </c>
      <c r="C1049" s="306" t="s">
        <v>5226</v>
      </c>
      <c r="D1049" s="284">
        <v>0</v>
      </c>
    </row>
    <row r="1050" spans="2:4" ht="14.25" customHeight="1" x14ac:dyDescent="0.2">
      <c r="B1050" s="317" t="s">
        <v>5227</v>
      </c>
      <c r="C1050" s="306" t="s">
        <v>3853</v>
      </c>
      <c r="D1050" s="284">
        <v>0</v>
      </c>
    </row>
    <row r="1051" spans="2:4" ht="14.25" customHeight="1" x14ac:dyDescent="0.2">
      <c r="B1051" s="317" t="s">
        <v>5228</v>
      </c>
      <c r="C1051" s="306" t="s">
        <v>3855</v>
      </c>
      <c r="D1051" s="284">
        <v>0</v>
      </c>
    </row>
    <row r="1052" spans="2:4" ht="14.25" customHeight="1" x14ac:dyDescent="0.2">
      <c r="B1052" s="317" t="s">
        <v>5229</v>
      </c>
      <c r="C1052" s="306" t="s">
        <v>5230</v>
      </c>
      <c r="D1052" s="284">
        <v>0</v>
      </c>
    </row>
    <row r="1053" spans="2:4" ht="14.25" customHeight="1" x14ac:dyDescent="0.2">
      <c r="B1053" s="317" t="s">
        <v>5231</v>
      </c>
      <c r="C1053" s="306" t="s">
        <v>3813</v>
      </c>
      <c r="D1053" s="284">
        <v>0</v>
      </c>
    </row>
    <row r="1054" spans="2:4" ht="14.25" customHeight="1" x14ac:dyDescent="0.2">
      <c r="B1054" s="317" t="s">
        <v>5232</v>
      </c>
      <c r="C1054" s="306" t="s">
        <v>5233</v>
      </c>
      <c r="D1054" s="284">
        <v>0</v>
      </c>
    </row>
    <row r="1055" spans="2:4" ht="14.25" customHeight="1" x14ac:dyDescent="0.2">
      <c r="B1055" s="317" t="s">
        <v>5234</v>
      </c>
      <c r="C1055" s="306" t="s">
        <v>5235</v>
      </c>
      <c r="D1055" s="284">
        <v>0</v>
      </c>
    </row>
    <row r="1056" spans="2:4" ht="14.25" customHeight="1" x14ac:dyDescent="0.2">
      <c r="B1056" s="317" t="s">
        <v>5236</v>
      </c>
      <c r="C1056" s="306" t="s">
        <v>3783</v>
      </c>
      <c r="D1056" s="284">
        <v>0</v>
      </c>
    </row>
    <row r="1057" spans="2:4" ht="14.25" customHeight="1" x14ac:dyDescent="0.2">
      <c r="B1057" s="317" t="s">
        <v>5237</v>
      </c>
      <c r="C1057" s="306" t="s">
        <v>3785</v>
      </c>
      <c r="D1057" s="284">
        <v>0</v>
      </c>
    </row>
    <row r="1058" spans="2:4" ht="14.25" customHeight="1" x14ac:dyDescent="0.2">
      <c r="B1058" s="317" t="s">
        <v>5238</v>
      </c>
      <c r="C1058" s="306" t="s">
        <v>4947</v>
      </c>
      <c r="D1058" s="284">
        <v>0</v>
      </c>
    </row>
    <row r="1059" spans="2:4" ht="14.25" customHeight="1" x14ac:dyDescent="0.2">
      <c r="B1059" s="317" t="s">
        <v>5239</v>
      </c>
      <c r="C1059" s="306" t="s">
        <v>3813</v>
      </c>
      <c r="D1059" s="284">
        <v>0</v>
      </c>
    </row>
    <row r="1060" spans="2:4" x14ac:dyDescent="0.2">
      <c r="B1060" s="317" t="s">
        <v>5240</v>
      </c>
      <c r="C1060" s="306" t="s">
        <v>5241</v>
      </c>
      <c r="D1060" s="284">
        <v>0</v>
      </c>
    </row>
    <row r="1061" spans="2:4" ht="14.25" customHeight="1" x14ac:dyDescent="0.2">
      <c r="B1061" s="317" t="s">
        <v>5242</v>
      </c>
      <c r="C1061" s="306" t="s">
        <v>5243</v>
      </c>
      <c r="D1061" s="284">
        <v>0</v>
      </c>
    </row>
    <row r="1062" spans="2:4" ht="14.25" customHeight="1" x14ac:dyDescent="0.2">
      <c r="B1062" s="317" t="s">
        <v>5244</v>
      </c>
      <c r="C1062" s="306" t="s">
        <v>5245</v>
      </c>
      <c r="D1062" s="284">
        <v>0</v>
      </c>
    </row>
    <row r="1063" spans="2:4" ht="14.25" customHeight="1" x14ac:dyDescent="0.2">
      <c r="B1063" s="317" t="s">
        <v>5246</v>
      </c>
      <c r="C1063" s="306" t="s">
        <v>5247</v>
      </c>
      <c r="D1063" s="284">
        <v>0</v>
      </c>
    </row>
    <row r="1064" spans="2:4" ht="14.25" customHeight="1" x14ac:dyDescent="0.2">
      <c r="B1064" s="317" t="s">
        <v>5248</v>
      </c>
      <c r="C1064" s="306" t="s">
        <v>5249</v>
      </c>
      <c r="D1064" s="284">
        <v>0</v>
      </c>
    </row>
    <row r="1065" spans="2:4" ht="14.25" customHeight="1" x14ac:dyDescent="0.2">
      <c r="B1065" s="317" t="s">
        <v>5250</v>
      </c>
      <c r="C1065" s="306" t="s">
        <v>5251</v>
      </c>
      <c r="D1065" s="284">
        <v>0</v>
      </c>
    </row>
    <row r="1066" spans="2:4" x14ac:dyDescent="0.2">
      <c r="B1066" s="317" t="s">
        <v>5252</v>
      </c>
      <c r="C1066" s="306" t="s">
        <v>3851</v>
      </c>
      <c r="D1066" s="284">
        <v>0</v>
      </c>
    </row>
    <row r="1067" spans="2:4" ht="14.25" customHeight="1" x14ac:dyDescent="0.2">
      <c r="B1067" s="317" t="s">
        <v>5253</v>
      </c>
      <c r="C1067" s="306" t="s">
        <v>5254</v>
      </c>
      <c r="D1067" s="284">
        <v>0</v>
      </c>
    </row>
    <row r="1068" spans="2:4" ht="14.25" customHeight="1" x14ac:dyDescent="0.2">
      <c r="B1068" s="317" t="s">
        <v>5255</v>
      </c>
      <c r="C1068" s="306" t="s">
        <v>3853</v>
      </c>
      <c r="D1068" s="284">
        <v>0</v>
      </c>
    </row>
    <row r="1069" spans="2:4" ht="14.25" customHeight="1" x14ac:dyDescent="0.2">
      <c r="B1069" s="317" t="s">
        <v>5256</v>
      </c>
      <c r="C1069" s="306" t="s">
        <v>3785</v>
      </c>
      <c r="D1069" s="284">
        <v>0</v>
      </c>
    </row>
    <row r="1070" spans="2:4" ht="14.25" customHeight="1" x14ac:dyDescent="0.2">
      <c r="B1070" s="317" t="s">
        <v>5257</v>
      </c>
      <c r="C1070" s="306" t="s">
        <v>3787</v>
      </c>
      <c r="D1070" s="284">
        <v>0</v>
      </c>
    </row>
    <row r="1071" spans="2:4" ht="14.25" customHeight="1" x14ac:dyDescent="0.2">
      <c r="B1071" s="317" t="s">
        <v>5258</v>
      </c>
      <c r="C1071" s="306" t="s">
        <v>3813</v>
      </c>
      <c r="D1071" s="284">
        <v>0</v>
      </c>
    </row>
    <row r="1072" spans="2:4" ht="14.25" customHeight="1" x14ac:dyDescent="0.2">
      <c r="B1072" s="317" t="s">
        <v>5259</v>
      </c>
      <c r="C1072" s="306" t="s">
        <v>5260</v>
      </c>
      <c r="D1072" s="284">
        <v>0</v>
      </c>
    </row>
    <row r="1073" spans="2:4" ht="14.25" customHeight="1" x14ac:dyDescent="0.2">
      <c r="B1073" s="317" t="s">
        <v>5261</v>
      </c>
      <c r="C1073" s="306" t="s">
        <v>3781</v>
      </c>
      <c r="D1073" s="284">
        <v>0</v>
      </c>
    </row>
    <row r="1074" spans="2:4" ht="14.25" customHeight="1" x14ac:dyDescent="0.2">
      <c r="B1074" s="317" t="s">
        <v>5262</v>
      </c>
      <c r="C1074" s="306" t="s">
        <v>5263</v>
      </c>
      <c r="D1074" s="284">
        <v>0</v>
      </c>
    </row>
    <row r="1075" spans="2:4" ht="14.25" customHeight="1" x14ac:dyDescent="0.2">
      <c r="B1075" s="317" t="s">
        <v>5264</v>
      </c>
      <c r="C1075" s="306" t="s">
        <v>3785</v>
      </c>
      <c r="D1075" s="284">
        <v>0</v>
      </c>
    </row>
    <row r="1076" spans="2:4" ht="14.25" customHeight="1" x14ac:dyDescent="0.2">
      <c r="B1076" s="317" t="s">
        <v>5265</v>
      </c>
      <c r="C1076" s="306" t="s">
        <v>3787</v>
      </c>
      <c r="D1076" s="284">
        <v>0</v>
      </c>
    </row>
    <row r="1077" spans="2:4" ht="14.25" customHeight="1" x14ac:dyDescent="0.2">
      <c r="B1077" s="317" t="s">
        <v>5266</v>
      </c>
      <c r="C1077" s="306" t="s">
        <v>5267</v>
      </c>
      <c r="D1077" s="284">
        <v>0</v>
      </c>
    </row>
    <row r="1078" spans="2:4" ht="14.25" customHeight="1" x14ac:dyDescent="0.2">
      <c r="B1078" s="317" t="s">
        <v>5268</v>
      </c>
      <c r="C1078" s="306" t="s">
        <v>5269</v>
      </c>
      <c r="D1078" s="284">
        <v>0</v>
      </c>
    </row>
    <row r="1079" spans="2:4" ht="14.25" customHeight="1" x14ac:dyDescent="0.2">
      <c r="B1079" s="317" t="s">
        <v>5270</v>
      </c>
      <c r="C1079" s="306" t="s">
        <v>5271</v>
      </c>
      <c r="D1079" s="284">
        <v>0</v>
      </c>
    </row>
    <row r="1080" spans="2:4" ht="14.25" customHeight="1" x14ac:dyDescent="0.2">
      <c r="B1080" s="317" t="s">
        <v>5272</v>
      </c>
      <c r="C1080" s="306" t="s">
        <v>5273</v>
      </c>
      <c r="D1080" s="284">
        <v>0</v>
      </c>
    </row>
    <row r="1081" spans="2:4" ht="14.25" customHeight="1" x14ac:dyDescent="0.2">
      <c r="B1081" s="317" t="s">
        <v>5274</v>
      </c>
      <c r="C1081" s="306" t="s">
        <v>5275</v>
      </c>
      <c r="D1081" s="284">
        <v>0</v>
      </c>
    </row>
    <row r="1082" spans="2:4" ht="14.25" customHeight="1" x14ac:dyDescent="0.2">
      <c r="B1082" s="317" t="s">
        <v>5276</v>
      </c>
      <c r="C1082" s="306" t="s">
        <v>3851</v>
      </c>
      <c r="D1082" s="284">
        <v>0</v>
      </c>
    </row>
    <row r="1083" spans="2:4" ht="14.25" customHeight="1" x14ac:dyDescent="0.2">
      <c r="B1083" s="317" t="s">
        <v>5277</v>
      </c>
      <c r="C1083" s="306" t="s">
        <v>5278</v>
      </c>
      <c r="D1083" s="284">
        <v>0</v>
      </c>
    </row>
    <row r="1084" spans="2:4" ht="14.25" customHeight="1" x14ac:dyDescent="0.2">
      <c r="B1084" s="317" t="s">
        <v>5279</v>
      </c>
      <c r="C1084" s="306" t="s">
        <v>3855</v>
      </c>
      <c r="D1084" s="284">
        <v>0</v>
      </c>
    </row>
    <row r="1085" spans="2:4" ht="14.25" customHeight="1" x14ac:dyDescent="0.2">
      <c r="B1085" s="317" t="s">
        <v>5280</v>
      </c>
      <c r="C1085" s="306" t="s">
        <v>4947</v>
      </c>
      <c r="D1085" s="284">
        <v>0</v>
      </c>
    </row>
    <row r="1086" spans="2:4" ht="14.25" customHeight="1" x14ac:dyDescent="0.2">
      <c r="B1086" s="317" t="s">
        <v>5281</v>
      </c>
      <c r="C1086" s="306" t="s">
        <v>5267</v>
      </c>
      <c r="D1086" s="284">
        <v>0</v>
      </c>
    </row>
    <row r="1087" spans="2:4" ht="14.25" customHeight="1" x14ac:dyDescent="0.2">
      <c r="B1087" s="317" t="s">
        <v>5282</v>
      </c>
      <c r="C1087" s="306" t="s">
        <v>5283</v>
      </c>
      <c r="D1087" s="284">
        <v>0</v>
      </c>
    </row>
    <row r="1088" spans="2:4" ht="14.25" customHeight="1" x14ac:dyDescent="0.2">
      <c r="B1088" s="317" t="s">
        <v>5284</v>
      </c>
      <c r="C1088" s="306" t="s">
        <v>5285</v>
      </c>
      <c r="D1088" s="284">
        <v>0</v>
      </c>
    </row>
    <row r="1089" spans="2:4" x14ac:dyDescent="0.2">
      <c r="B1089" s="317" t="s">
        <v>5286</v>
      </c>
      <c r="C1089" s="306" t="s">
        <v>4986</v>
      </c>
      <c r="D1089" s="284">
        <v>0</v>
      </c>
    </row>
    <row r="1090" spans="2:4" ht="14.25" customHeight="1" x14ac:dyDescent="0.2">
      <c r="B1090" s="317" t="s">
        <v>5287</v>
      </c>
      <c r="C1090" s="306" t="s">
        <v>5288</v>
      </c>
      <c r="D1090" s="284">
        <v>0</v>
      </c>
    </row>
    <row r="1091" spans="2:4" ht="14.25" customHeight="1" x14ac:dyDescent="0.2">
      <c r="B1091" s="317" t="s">
        <v>5289</v>
      </c>
      <c r="C1091" s="306" t="s">
        <v>4988</v>
      </c>
      <c r="D1091" s="284">
        <v>0</v>
      </c>
    </row>
    <row r="1092" spans="2:4" ht="14.25" customHeight="1" x14ac:dyDescent="0.2">
      <c r="B1092" s="317" t="s">
        <v>5290</v>
      </c>
      <c r="C1092" s="306" t="s">
        <v>5291</v>
      </c>
      <c r="D1092" s="284">
        <v>0</v>
      </c>
    </row>
    <row r="1093" spans="2:4" ht="14.25" customHeight="1" x14ac:dyDescent="0.2">
      <c r="B1093" s="317" t="s">
        <v>5292</v>
      </c>
      <c r="C1093" s="306" t="s">
        <v>5293</v>
      </c>
      <c r="D1093" s="284">
        <v>0</v>
      </c>
    </row>
    <row r="1094" spans="2:4" ht="14.25" customHeight="1" x14ac:dyDescent="0.2">
      <c r="B1094" s="317" t="s">
        <v>5294</v>
      </c>
      <c r="C1094" s="306" t="s">
        <v>5295</v>
      </c>
      <c r="D1094" s="284">
        <v>82291544.909999996</v>
      </c>
    </row>
    <row r="1095" spans="2:4" x14ac:dyDescent="0.2">
      <c r="B1095" s="317" t="s">
        <v>5296</v>
      </c>
      <c r="C1095" s="306" t="s">
        <v>5297</v>
      </c>
      <c r="D1095" s="284">
        <v>0</v>
      </c>
    </row>
    <row r="1096" spans="2:4" x14ac:dyDescent="0.2">
      <c r="B1096" s="317" t="s">
        <v>5298</v>
      </c>
      <c r="C1096" s="306" t="s">
        <v>5299</v>
      </c>
      <c r="D1096" s="284">
        <v>0</v>
      </c>
    </row>
    <row r="1097" spans="2:4" x14ac:dyDescent="0.2">
      <c r="B1097" s="317" t="s">
        <v>5300</v>
      </c>
      <c r="C1097" s="306" t="s">
        <v>5301</v>
      </c>
      <c r="D1097" s="284">
        <v>0</v>
      </c>
    </row>
    <row r="1098" spans="2:4" x14ac:dyDescent="0.2">
      <c r="B1098" s="317" t="s">
        <v>5302</v>
      </c>
      <c r="C1098" s="306" t="s">
        <v>3875</v>
      </c>
      <c r="D1098" s="284">
        <v>0</v>
      </c>
    </row>
    <row r="1099" spans="2:4" x14ac:dyDescent="0.2">
      <c r="B1099" s="317" t="s">
        <v>5303</v>
      </c>
      <c r="C1099" s="306" t="s">
        <v>5304</v>
      </c>
      <c r="D1099" s="284">
        <v>0</v>
      </c>
    </row>
    <row r="1100" spans="2:4" x14ac:dyDescent="0.2">
      <c r="B1100" s="317" t="s">
        <v>5305</v>
      </c>
      <c r="C1100" s="306" t="s">
        <v>4802</v>
      </c>
      <c r="D1100" s="284">
        <v>81561703.719999999</v>
      </c>
    </row>
    <row r="1101" spans="2:4" x14ac:dyDescent="0.2">
      <c r="B1101" s="317" t="s">
        <v>5306</v>
      </c>
      <c r="C1101" s="306" t="s">
        <v>4802</v>
      </c>
      <c r="D1101" s="284">
        <v>81561703.719999999</v>
      </c>
    </row>
    <row r="1102" spans="2:4" x14ac:dyDescent="0.2">
      <c r="B1102" s="317" t="s">
        <v>5307</v>
      </c>
      <c r="C1102" s="306" t="s">
        <v>5308</v>
      </c>
      <c r="D1102" s="284">
        <v>3498055.95</v>
      </c>
    </row>
    <row r="1103" spans="2:4" x14ac:dyDescent="0.2">
      <c r="B1103" s="317" t="s">
        <v>5309</v>
      </c>
      <c r="C1103" s="306" t="s">
        <v>5310</v>
      </c>
      <c r="D1103" s="284">
        <v>425283.66</v>
      </c>
    </row>
    <row r="1104" spans="2:4" x14ac:dyDescent="0.2">
      <c r="B1104" s="317" t="s">
        <v>5311</v>
      </c>
      <c r="C1104" s="306" t="s">
        <v>5312</v>
      </c>
      <c r="D1104" s="284">
        <v>92670.84</v>
      </c>
    </row>
    <row r="1105" spans="2:4" x14ac:dyDescent="0.2">
      <c r="B1105" s="317" t="s">
        <v>5313</v>
      </c>
      <c r="C1105" s="306" t="s">
        <v>4810</v>
      </c>
      <c r="D1105" s="284">
        <v>213918.95</v>
      </c>
    </row>
    <row r="1106" spans="2:4" x14ac:dyDescent="0.2">
      <c r="B1106" s="317" t="s">
        <v>5314</v>
      </c>
      <c r="C1106" s="306" t="s">
        <v>4812</v>
      </c>
      <c r="D1106" s="284">
        <v>857119.12</v>
      </c>
    </row>
    <row r="1107" spans="2:4" x14ac:dyDescent="0.2">
      <c r="B1107" s="317" t="s">
        <v>5315</v>
      </c>
      <c r="C1107" s="306" t="s">
        <v>4814</v>
      </c>
      <c r="D1107" s="284">
        <v>19074142.670000002</v>
      </c>
    </row>
    <row r="1108" spans="2:4" x14ac:dyDescent="0.2">
      <c r="B1108" s="317" t="s">
        <v>5316</v>
      </c>
      <c r="C1108" s="306" t="s">
        <v>4816</v>
      </c>
      <c r="D1108" s="284">
        <v>12165866.630000001</v>
      </c>
    </row>
    <row r="1109" spans="2:4" x14ac:dyDescent="0.2">
      <c r="B1109" s="317" t="s">
        <v>5317</v>
      </c>
      <c r="C1109" s="306" t="s">
        <v>4818</v>
      </c>
      <c r="D1109" s="284">
        <v>1356313.81</v>
      </c>
    </row>
    <row r="1110" spans="2:4" x14ac:dyDescent="0.2">
      <c r="B1110" s="317" t="s">
        <v>5318</v>
      </c>
      <c r="C1110" s="306" t="s">
        <v>4820</v>
      </c>
      <c r="D1110" s="284">
        <v>1303351.04</v>
      </c>
    </row>
    <row r="1111" spans="2:4" x14ac:dyDescent="0.2">
      <c r="B1111" s="317" t="s">
        <v>5319</v>
      </c>
      <c r="C1111" s="306" t="s">
        <v>4822</v>
      </c>
      <c r="D1111" s="284">
        <v>1562485.99</v>
      </c>
    </row>
    <row r="1112" spans="2:4" x14ac:dyDescent="0.2">
      <c r="B1112" s="317" t="s">
        <v>5320</v>
      </c>
      <c r="C1112" s="306" t="s">
        <v>4824</v>
      </c>
      <c r="D1112" s="284">
        <v>606451.96</v>
      </c>
    </row>
    <row r="1113" spans="2:4" x14ac:dyDescent="0.2">
      <c r="B1113" s="317" t="s">
        <v>5321</v>
      </c>
      <c r="C1113" s="306" t="s">
        <v>4826</v>
      </c>
      <c r="D1113" s="284">
        <v>61819.08</v>
      </c>
    </row>
    <row r="1114" spans="2:4" x14ac:dyDescent="0.2">
      <c r="B1114" s="317" t="s">
        <v>5322</v>
      </c>
      <c r="C1114" s="306" t="s">
        <v>4828</v>
      </c>
      <c r="D1114" s="284">
        <v>17951.759999999998</v>
      </c>
    </row>
    <row r="1115" spans="2:4" x14ac:dyDescent="0.2">
      <c r="B1115" s="317" t="s">
        <v>5323</v>
      </c>
      <c r="C1115" s="306" t="s">
        <v>4830</v>
      </c>
      <c r="D1115" s="284">
        <v>31577412.460000001</v>
      </c>
    </row>
    <row r="1116" spans="2:4" x14ac:dyDescent="0.2">
      <c r="B1116" s="317" t="s">
        <v>5324</v>
      </c>
      <c r="C1116" s="306" t="s">
        <v>4832</v>
      </c>
      <c r="D1116" s="284">
        <v>7867899.8399999999</v>
      </c>
    </row>
    <row r="1117" spans="2:4" x14ac:dyDescent="0.2">
      <c r="B1117" s="317" t="s">
        <v>5325</v>
      </c>
      <c r="C1117" s="306" t="s">
        <v>4834</v>
      </c>
      <c r="D1117" s="284">
        <v>1831.08</v>
      </c>
    </row>
    <row r="1118" spans="2:4" x14ac:dyDescent="0.2">
      <c r="B1118" s="317" t="s">
        <v>5326</v>
      </c>
      <c r="C1118" s="306" t="s">
        <v>4836</v>
      </c>
      <c r="D1118" s="284">
        <v>879128.88</v>
      </c>
    </row>
    <row r="1119" spans="2:4" ht="14.25" customHeight="1" x14ac:dyDescent="0.2">
      <c r="B1119" s="317" t="s">
        <v>5327</v>
      </c>
      <c r="C1119" s="306" t="s">
        <v>3875</v>
      </c>
      <c r="D1119" s="284">
        <v>729841.19</v>
      </c>
    </row>
    <row r="1120" spans="2:4" x14ac:dyDescent="0.2">
      <c r="B1120" s="317" t="s">
        <v>5328</v>
      </c>
      <c r="C1120" s="306" t="s">
        <v>5329</v>
      </c>
      <c r="D1120" s="284">
        <v>38187.19</v>
      </c>
    </row>
    <row r="1121" spans="2:4" x14ac:dyDescent="0.2">
      <c r="B1121" s="317" t="s">
        <v>5330</v>
      </c>
      <c r="C1121" s="306" t="s">
        <v>5331</v>
      </c>
      <c r="D1121" s="284">
        <v>38187.19</v>
      </c>
    </row>
    <row r="1122" spans="2:4" x14ac:dyDescent="0.2">
      <c r="B1122" s="317" t="s">
        <v>5332</v>
      </c>
      <c r="C1122" s="306" t="s">
        <v>5333</v>
      </c>
      <c r="D1122" s="284">
        <v>691654</v>
      </c>
    </row>
    <row r="1123" spans="2:4" x14ac:dyDescent="0.2">
      <c r="B1123" s="317" t="s">
        <v>5334</v>
      </c>
      <c r="C1123" s="306" t="s">
        <v>5335</v>
      </c>
      <c r="D1123" s="284">
        <v>554994.62</v>
      </c>
    </row>
    <row r="1124" spans="2:4" x14ac:dyDescent="0.2">
      <c r="B1124" s="317" t="s">
        <v>5336</v>
      </c>
      <c r="C1124" s="306" t="s">
        <v>5337</v>
      </c>
      <c r="D1124" s="284">
        <v>0</v>
      </c>
    </row>
    <row r="1125" spans="2:4" x14ac:dyDescent="0.2">
      <c r="B1125" s="317" t="s">
        <v>5338</v>
      </c>
      <c r="C1125" s="306" t="s">
        <v>5339</v>
      </c>
      <c r="D1125" s="284">
        <v>15205.56</v>
      </c>
    </row>
    <row r="1126" spans="2:4" x14ac:dyDescent="0.2">
      <c r="B1126" s="317" t="s">
        <v>5340</v>
      </c>
      <c r="C1126" s="306" t="s">
        <v>5341</v>
      </c>
      <c r="D1126" s="284">
        <v>21865.22</v>
      </c>
    </row>
    <row r="1127" spans="2:4" ht="14.25" customHeight="1" x14ac:dyDescent="0.2">
      <c r="B1127" s="317" t="s">
        <v>5342</v>
      </c>
      <c r="C1127" s="306" t="s">
        <v>5343</v>
      </c>
      <c r="D1127" s="284">
        <v>7.0000000000000007E-2</v>
      </c>
    </row>
    <row r="1128" spans="2:4" ht="14.25" customHeight="1" x14ac:dyDescent="0.2">
      <c r="B1128" s="317" t="s">
        <v>5344</v>
      </c>
      <c r="C1128" s="306" t="s">
        <v>5345</v>
      </c>
      <c r="D1128" s="284">
        <v>43747.61</v>
      </c>
    </row>
    <row r="1129" spans="2:4" x14ac:dyDescent="0.2">
      <c r="B1129" s="317" t="s">
        <v>5346</v>
      </c>
      <c r="C1129" s="306" t="s">
        <v>5347</v>
      </c>
      <c r="D1129" s="284">
        <v>3568.98</v>
      </c>
    </row>
    <row r="1130" spans="2:4" ht="14.25" customHeight="1" x14ac:dyDescent="0.2">
      <c r="B1130" s="317" t="s">
        <v>5348</v>
      </c>
      <c r="C1130" s="306" t="s">
        <v>5349</v>
      </c>
      <c r="D1130" s="284">
        <v>627.16999999999996</v>
      </c>
    </row>
    <row r="1131" spans="2:4" x14ac:dyDescent="0.2">
      <c r="B1131" s="317" t="s">
        <v>5350</v>
      </c>
      <c r="C1131" s="306" t="s">
        <v>5351</v>
      </c>
      <c r="D1131" s="284">
        <v>8288.0499999999993</v>
      </c>
    </row>
    <row r="1132" spans="2:4" x14ac:dyDescent="0.2">
      <c r="B1132" s="317" t="s">
        <v>5352</v>
      </c>
      <c r="C1132" s="306" t="s">
        <v>5353</v>
      </c>
      <c r="D1132" s="284">
        <v>0</v>
      </c>
    </row>
    <row r="1133" spans="2:4" x14ac:dyDescent="0.2">
      <c r="B1133" s="317" t="s">
        <v>5354</v>
      </c>
      <c r="C1133" s="306" t="s">
        <v>5355</v>
      </c>
      <c r="D1133" s="284">
        <v>0</v>
      </c>
    </row>
    <row r="1134" spans="2:4" x14ac:dyDescent="0.2">
      <c r="B1134" s="317" t="s">
        <v>5356</v>
      </c>
      <c r="C1134" s="306" t="s">
        <v>5357</v>
      </c>
      <c r="D1134" s="284">
        <v>128.6</v>
      </c>
    </row>
    <row r="1135" spans="2:4" x14ac:dyDescent="0.2">
      <c r="B1135" s="317" t="s">
        <v>5358</v>
      </c>
      <c r="C1135" s="306" t="s">
        <v>5359</v>
      </c>
      <c r="D1135" s="284">
        <v>0</v>
      </c>
    </row>
    <row r="1136" spans="2:4" x14ac:dyDescent="0.2">
      <c r="B1136" s="317" t="s">
        <v>6773</v>
      </c>
      <c r="C1136" s="306" t="s">
        <v>6774</v>
      </c>
      <c r="D1136" s="284">
        <v>43228.12</v>
      </c>
    </row>
    <row r="1137" spans="2:4" x14ac:dyDescent="0.2">
      <c r="B1137" s="317" t="s">
        <v>5360</v>
      </c>
      <c r="C1137" s="306" t="s">
        <v>5361</v>
      </c>
      <c r="D1137" s="284">
        <v>33522010.710000001</v>
      </c>
    </row>
    <row r="1138" spans="2:4" x14ac:dyDescent="0.2">
      <c r="B1138" s="317" t="s">
        <v>5362</v>
      </c>
      <c r="C1138" s="306" t="s">
        <v>5363</v>
      </c>
      <c r="D1138" s="284">
        <v>13655226.449999999</v>
      </c>
    </row>
    <row r="1139" spans="2:4" x14ac:dyDescent="0.2">
      <c r="B1139" s="317" t="s">
        <v>5364</v>
      </c>
      <c r="C1139" s="306" t="s">
        <v>5365</v>
      </c>
      <c r="D1139" s="284">
        <v>13655226.449999999</v>
      </c>
    </row>
    <row r="1140" spans="2:4" x14ac:dyDescent="0.2">
      <c r="B1140" s="317" t="s">
        <v>5366</v>
      </c>
      <c r="C1140" s="306" t="s">
        <v>5367</v>
      </c>
      <c r="D1140" s="284">
        <v>18216505.789999999</v>
      </c>
    </row>
    <row r="1141" spans="2:4" x14ac:dyDescent="0.2">
      <c r="B1141" s="317" t="s">
        <v>5368</v>
      </c>
      <c r="C1141" s="306" t="s">
        <v>5369</v>
      </c>
      <c r="D1141" s="284">
        <v>17607049.34</v>
      </c>
    </row>
    <row r="1142" spans="2:4" x14ac:dyDescent="0.2">
      <c r="B1142" s="317" t="s">
        <v>5370</v>
      </c>
      <c r="C1142" s="306" t="s">
        <v>6775</v>
      </c>
      <c r="D1142" s="284">
        <v>9958883.3200000003</v>
      </c>
    </row>
    <row r="1143" spans="2:4" ht="14.25" customHeight="1" x14ac:dyDescent="0.2">
      <c r="B1143" s="317" t="s">
        <v>5371</v>
      </c>
      <c r="C1143" s="306" t="s">
        <v>6776</v>
      </c>
      <c r="D1143" s="284">
        <v>9958883.3200000003</v>
      </c>
    </row>
    <row r="1144" spans="2:4" ht="14.25" customHeight="1" x14ac:dyDescent="0.2">
      <c r="B1144" s="317" t="s">
        <v>5372</v>
      </c>
      <c r="C1144" s="306" t="s">
        <v>6777</v>
      </c>
      <c r="D1144" s="284">
        <v>7444896.8200000003</v>
      </c>
    </row>
    <row r="1145" spans="2:4" ht="14.25" customHeight="1" x14ac:dyDescent="0.2">
      <c r="B1145" s="317" t="s">
        <v>6778</v>
      </c>
      <c r="C1145" s="306" t="s">
        <v>6779</v>
      </c>
      <c r="D1145" s="284">
        <v>7444896.8200000003</v>
      </c>
    </row>
    <row r="1146" spans="2:4" ht="14.25" customHeight="1" x14ac:dyDescent="0.2">
      <c r="B1146" s="317" t="s">
        <v>5373</v>
      </c>
      <c r="C1146" s="306" t="s">
        <v>5374</v>
      </c>
      <c r="D1146" s="284">
        <v>203269.2</v>
      </c>
    </row>
    <row r="1147" spans="2:4" x14ac:dyDescent="0.2">
      <c r="B1147" s="317" t="s">
        <v>5375</v>
      </c>
      <c r="C1147" s="306" t="s">
        <v>5376</v>
      </c>
      <c r="D1147" s="284">
        <v>203269.2</v>
      </c>
    </row>
    <row r="1148" spans="2:4" x14ac:dyDescent="0.2">
      <c r="B1148" s="317" t="s">
        <v>5377</v>
      </c>
      <c r="C1148" s="306" t="s">
        <v>5378</v>
      </c>
      <c r="D1148" s="284">
        <v>0</v>
      </c>
    </row>
    <row r="1149" spans="2:4" x14ac:dyDescent="0.2">
      <c r="B1149" s="317" t="s">
        <v>5379</v>
      </c>
      <c r="C1149" s="306" t="s">
        <v>5380</v>
      </c>
      <c r="D1149" s="284">
        <v>0</v>
      </c>
    </row>
    <row r="1150" spans="2:4" ht="14.25" customHeight="1" x14ac:dyDescent="0.2">
      <c r="B1150" s="317" t="s">
        <v>5381</v>
      </c>
      <c r="C1150" s="306" t="s">
        <v>5382</v>
      </c>
      <c r="D1150" s="284">
        <v>0</v>
      </c>
    </row>
    <row r="1151" spans="2:4" ht="14.25" customHeight="1" x14ac:dyDescent="0.2">
      <c r="B1151" s="317" t="s">
        <v>5383</v>
      </c>
      <c r="C1151" s="306" t="s">
        <v>5384</v>
      </c>
      <c r="D1151" s="284">
        <v>0</v>
      </c>
    </row>
    <row r="1152" spans="2:4" ht="14.25" customHeight="1" x14ac:dyDescent="0.2">
      <c r="B1152" s="317" t="s">
        <v>5385</v>
      </c>
      <c r="C1152" s="306" t="s">
        <v>5386</v>
      </c>
      <c r="D1152" s="284">
        <v>609456.44999999995</v>
      </c>
    </row>
    <row r="1153" spans="2:4" ht="14.25" customHeight="1" x14ac:dyDescent="0.2">
      <c r="B1153" s="317" t="s">
        <v>5387</v>
      </c>
      <c r="C1153" s="306" t="s">
        <v>5386</v>
      </c>
      <c r="D1153" s="284">
        <v>609456.44999999995</v>
      </c>
    </row>
    <row r="1154" spans="2:4" ht="14.25" customHeight="1" x14ac:dyDescent="0.2">
      <c r="B1154" s="317" t="s">
        <v>5388</v>
      </c>
      <c r="C1154" s="306" t="s">
        <v>5389</v>
      </c>
      <c r="D1154" s="284">
        <v>609456.44999999995</v>
      </c>
    </row>
    <row r="1155" spans="2:4" ht="14.25" customHeight="1" x14ac:dyDescent="0.2">
      <c r="B1155" s="317" t="s">
        <v>5390</v>
      </c>
      <c r="C1155" s="306" t="s">
        <v>5391</v>
      </c>
      <c r="D1155" s="284">
        <v>0</v>
      </c>
    </row>
    <row r="1156" spans="2:4" ht="14.25" customHeight="1" x14ac:dyDescent="0.2">
      <c r="B1156" s="317" t="s">
        <v>5392</v>
      </c>
      <c r="C1156" s="306" t="s">
        <v>5393</v>
      </c>
      <c r="D1156" s="284">
        <v>0</v>
      </c>
    </row>
    <row r="1157" spans="2:4" x14ac:dyDescent="0.2">
      <c r="B1157" s="317" t="s">
        <v>5394</v>
      </c>
      <c r="C1157" s="306" t="s">
        <v>5395</v>
      </c>
      <c r="D1157" s="284">
        <v>0</v>
      </c>
    </row>
    <row r="1158" spans="2:4" x14ac:dyDescent="0.2">
      <c r="B1158" s="317" t="s">
        <v>5396</v>
      </c>
      <c r="C1158" s="306" t="s">
        <v>5397</v>
      </c>
      <c r="D1158" s="284">
        <v>0</v>
      </c>
    </row>
    <row r="1159" spans="2:4" x14ac:dyDescent="0.2">
      <c r="B1159" s="317" t="s">
        <v>5398</v>
      </c>
      <c r="C1159" s="306" t="s">
        <v>5397</v>
      </c>
      <c r="D1159" s="284">
        <v>0</v>
      </c>
    </row>
    <row r="1160" spans="2:4" x14ac:dyDescent="0.2">
      <c r="B1160" s="317" t="s">
        <v>5399</v>
      </c>
      <c r="C1160" s="306" t="s">
        <v>5397</v>
      </c>
      <c r="D1160" s="284">
        <v>0</v>
      </c>
    </row>
    <row r="1161" spans="2:4" ht="14.25" customHeight="1" x14ac:dyDescent="0.2">
      <c r="B1161" s="317" t="s">
        <v>5400</v>
      </c>
      <c r="C1161" s="306" t="s">
        <v>5401</v>
      </c>
      <c r="D1161" s="284">
        <v>0</v>
      </c>
    </row>
    <row r="1162" spans="2:4" ht="14.25" customHeight="1" x14ac:dyDescent="0.2">
      <c r="B1162" s="317" t="s">
        <v>5402</v>
      </c>
      <c r="C1162" s="306" t="s">
        <v>5403</v>
      </c>
      <c r="D1162" s="284">
        <v>1650278.47</v>
      </c>
    </row>
    <row r="1163" spans="2:4" ht="14.25" customHeight="1" x14ac:dyDescent="0.2">
      <c r="B1163" s="317" t="s">
        <v>5404</v>
      </c>
      <c r="C1163" s="306" t="s">
        <v>5405</v>
      </c>
      <c r="D1163" s="284">
        <v>1650278.47</v>
      </c>
    </row>
    <row r="1164" spans="2:4" ht="14.25" customHeight="1" x14ac:dyDescent="0.2">
      <c r="B1164" s="317" t="s">
        <v>5406</v>
      </c>
      <c r="C1164" s="306" t="s">
        <v>5407</v>
      </c>
      <c r="D1164" s="284">
        <v>1650278.47</v>
      </c>
    </row>
    <row r="1165" spans="2:4" ht="14.25" customHeight="1" x14ac:dyDescent="0.2">
      <c r="B1165" s="317" t="s">
        <v>5408</v>
      </c>
      <c r="C1165" s="306" t="s">
        <v>5409</v>
      </c>
      <c r="D1165" s="284">
        <v>1650278.47</v>
      </c>
    </row>
    <row r="1166" spans="2:4" ht="14.25" customHeight="1" x14ac:dyDescent="0.2">
      <c r="B1166" s="317" t="s">
        <v>5410</v>
      </c>
      <c r="C1166" s="306" t="s">
        <v>5409</v>
      </c>
      <c r="D1166" s="284">
        <v>0</v>
      </c>
    </row>
    <row r="1167" spans="2:4" ht="14.25" customHeight="1" x14ac:dyDescent="0.2">
      <c r="B1167" s="317" t="s">
        <v>5411</v>
      </c>
      <c r="C1167" s="306" t="s">
        <v>5409</v>
      </c>
      <c r="D1167" s="284">
        <v>0</v>
      </c>
    </row>
    <row r="1168" spans="2:4" ht="14.25" customHeight="1" x14ac:dyDescent="0.2">
      <c r="B1168" s="317" t="s">
        <v>5412</v>
      </c>
      <c r="C1168" s="306" t="s">
        <v>5413</v>
      </c>
      <c r="D1168" s="284">
        <v>0</v>
      </c>
    </row>
    <row r="1169" spans="2:4" ht="14.25" customHeight="1" x14ac:dyDescent="0.2">
      <c r="B1169" s="317" t="s">
        <v>5414</v>
      </c>
      <c r="C1169" s="306" t="s">
        <v>5415</v>
      </c>
      <c r="D1169" s="284">
        <v>0</v>
      </c>
    </row>
    <row r="1170" spans="2:4" ht="14.25" customHeight="1" x14ac:dyDescent="0.2">
      <c r="B1170" s="317" t="s">
        <v>5416</v>
      </c>
      <c r="C1170" s="306" t="s">
        <v>5417</v>
      </c>
      <c r="D1170" s="284">
        <v>0</v>
      </c>
    </row>
    <row r="1171" spans="2:4" ht="14.25" customHeight="1" x14ac:dyDescent="0.2">
      <c r="B1171" s="317" t="s">
        <v>5418</v>
      </c>
      <c r="C1171" s="306" t="s">
        <v>5419</v>
      </c>
      <c r="D1171" s="284">
        <v>0</v>
      </c>
    </row>
    <row r="1172" spans="2:4" ht="14.25" customHeight="1" x14ac:dyDescent="0.2">
      <c r="B1172" s="317" t="s">
        <v>5420</v>
      </c>
      <c r="C1172" s="306" t="s">
        <v>5421</v>
      </c>
      <c r="D1172" s="284">
        <v>0</v>
      </c>
    </row>
    <row r="1173" spans="2:4" ht="14.25" customHeight="1" x14ac:dyDescent="0.2">
      <c r="B1173" s="317" t="s">
        <v>5422</v>
      </c>
      <c r="C1173" s="306" t="s">
        <v>5423</v>
      </c>
      <c r="D1173" s="284">
        <v>0</v>
      </c>
    </row>
    <row r="1174" spans="2:4" x14ac:dyDescent="0.2">
      <c r="B1174" s="317" t="s">
        <v>5424</v>
      </c>
      <c r="C1174" s="306" t="s">
        <v>5425</v>
      </c>
      <c r="D1174" s="284">
        <v>0</v>
      </c>
    </row>
    <row r="1175" spans="2:4" x14ac:dyDescent="0.2">
      <c r="B1175" s="317" t="s">
        <v>5426</v>
      </c>
      <c r="C1175" s="306" t="s">
        <v>5427</v>
      </c>
      <c r="D1175" s="284">
        <v>0</v>
      </c>
    </row>
    <row r="1176" spans="2:4" x14ac:dyDescent="0.2">
      <c r="B1176" s="317" t="s">
        <v>5428</v>
      </c>
      <c r="C1176" s="306" t="s">
        <v>5429</v>
      </c>
      <c r="D1176" s="284">
        <v>0</v>
      </c>
    </row>
    <row r="1177" spans="2:4" ht="14.25" customHeight="1" x14ac:dyDescent="0.2">
      <c r="B1177" s="317" t="s">
        <v>5430</v>
      </c>
      <c r="C1177" s="306" t="s">
        <v>5431</v>
      </c>
      <c r="D1177" s="284">
        <v>0</v>
      </c>
    </row>
    <row r="1178" spans="2:4" x14ac:dyDescent="0.2">
      <c r="B1178" s="317" t="s">
        <v>5432</v>
      </c>
      <c r="C1178" s="306" t="s">
        <v>5433</v>
      </c>
      <c r="D1178" s="284">
        <v>0</v>
      </c>
    </row>
    <row r="1179" spans="2:4" x14ac:dyDescent="0.2">
      <c r="B1179" s="317" t="s">
        <v>5434</v>
      </c>
      <c r="C1179" s="306" t="s">
        <v>5435</v>
      </c>
      <c r="D1179" s="284">
        <v>12349733.810000001</v>
      </c>
    </row>
    <row r="1180" spans="2:4" x14ac:dyDescent="0.2">
      <c r="B1180" s="317" t="s">
        <v>5436</v>
      </c>
      <c r="C1180" s="306" t="s">
        <v>5437</v>
      </c>
      <c r="D1180" s="284">
        <v>6270074.0999999996</v>
      </c>
    </row>
    <row r="1181" spans="2:4" x14ac:dyDescent="0.2">
      <c r="B1181" s="317" t="s">
        <v>5438</v>
      </c>
      <c r="C1181" s="306" t="s">
        <v>5439</v>
      </c>
      <c r="D1181" s="284">
        <v>6268436.8399999999</v>
      </c>
    </row>
    <row r="1182" spans="2:4" x14ac:dyDescent="0.2">
      <c r="B1182" s="317" t="s">
        <v>5440</v>
      </c>
      <c r="C1182" s="306" t="s">
        <v>5441</v>
      </c>
      <c r="D1182" s="284">
        <v>0</v>
      </c>
    </row>
    <row r="1183" spans="2:4" x14ac:dyDescent="0.2">
      <c r="B1183" s="317" t="s">
        <v>5442</v>
      </c>
      <c r="C1183" s="306" t="s">
        <v>5443</v>
      </c>
      <c r="D1183" s="284">
        <v>278765.90999999997</v>
      </c>
    </row>
    <row r="1184" spans="2:4" x14ac:dyDescent="0.2">
      <c r="B1184" s="317" t="s">
        <v>5444</v>
      </c>
      <c r="C1184" s="306" t="s">
        <v>4903</v>
      </c>
      <c r="D1184" s="284">
        <v>119387.34</v>
      </c>
    </row>
    <row r="1185" spans="2:4" ht="14.25" customHeight="1" x14ac:dyDescent="0.2">
      <c r="B1185" s="317" t="s">
        <v>5445</v>
      </c>
      <c r="C1185" s="306" t="s">
        <v>4907</v>
      </c>
      <c r="D1185" s="284">
        <v>250.76</v>
      </c>
    </row>
    <row r="1186" spans="2:4" x14ac:dyDescent="0.2">
      <c r="B1186" s="317" t="s">
        <v>5446</v>
      </c>
      <c r="C1186" s="306" t="s">
        <v>4911</v>
      </c>
      <c r="D1186" s="284">
        <v>343.36</v>
      </c>
    </row>
    <row r="1187" spans="2:4" x14ac:dyDescent="0.2">
      <c r="B1187" s="317" t="s">
        <v>5447</v>
      </c>
      <c r="C1187" s="306" t="s">
        <v>5448</v>
      </c>
      <c r="D1187" s="284">
        <v>320.16000000000003</v>
      </c>
    </row>
    <row r="1188" spans="2:4" ht="14.25" customHeight="1" x14ac:dyDescent="0.2">
      <c r="B1188" s="317" t="s">
        <v>5449</v>
      </c>
      <c r="C1188" s="306" t="s">
        <v>4917</v>
      </c>
      <c r="D1188" s="284">
        <v>149782.96</v>
      </c>
    </row>
    <row r="1189" spans="2:4" x14ac:dyDescent="0.2">
      <c r="B1189" s="317" t="s">
        <v>6780</v>
      </c>
      <c r="C1189" s="306" t="s">
        <v>6781</v>
      </c>
      <c r="D1189" s="284">
        <v>8681.33</v>
      </c>
    </row>
    <row r="1190" spans="2:4" x14ac:dyDescent="0.2">
      <c r="B1190" s="317" t="s">
        <v>5450</v>
      </c>
      <c r="C1190" s="306" t="s">
        <v>4923</v>
      </c>
      <c r="D1190" s="284">
        <v>0</v>
      </c>
    </row>
    <row r="1191" spans="2:4" ht="14.25" customHeight="1" x14ac:dyDescent="0.2">
      <c r="B1191" s="317" t="s">
        <v>5451</v>
      </c>
      <c r="C1191" s="306" t="s">
        <v>5452</v>
      </c>
      <c r="D1191" s="284">
        <v>5986563.8899999997</v>
      </c>
    </row>
    <row r="1192" spans="2:4" ht="14.25" customHeight="1" x14ac:dyDescent="0.2">
      <c r="B1192" s="317" t="s">
        <v>5453</v>
      </c>
      <c r="C1192" s="306" t="s">
        <v>5007</v>
      </c>
      <c r="D1192" s="284">
        <v>5986563.8899999997</v>
      </c>
    </row>
    <row r="1193" spans="2:4" ht="14.25" customHeight="1" x14ac:dyDescent="0.2">
      <c r="B1193" s="317" t="s">
        <v>5454</v>
      </c>
      <c r="C1193" s="306" t="s">
        <v>5455</v>
      </c>
      <c r="D1193" s="284">
        <v>0</v>
      </c>
    </row>
    <row r="1194" spans="2:4" ht="14.25" customHeight="1" x14ac:dyDescent="0.2">
      <c r="B1194" s="317" t="s">
        <v>5456</v>
      </c>
      <c r="C1194" s="306" t="s">
        <v>5457</v>
      </c>
      <c r="D1194" s="284">
        <v>3107.04</v>
      </c>
    </row>
    <row r="1195" spans="2:4" ht="14.25" customHeight="1" x14ac:dyDescent="0.2">
      <c r="B1195" s="317" t="s">
        <v>5458</v>
      </c>
      <c r="C1195" s="306" t="s">
        <v>5459</v>
      </c>
      <c r="D1195" s="284">
        <v>3107.04</v>
      </c>
    </row>
    <row r="1196" spans="2:4" x14ac:dyDescent="0.2">
      <c r="B1196" s="317" t="s">
        <v>5460</v>
      </c>
      <c r="C1196" s="306" t="s">
        <v>5461</v>
      </c>
      <c r="D1196" s="284">
        <v>0</v>
      </c>
    </row>
    <row r="1197" spans="2:4" ht="14.25" customHeight="1" x14ac:dyDescent="0.2">
      <c r="B1197" s="317" t="s">
        <v>5462</v>
      </c>
      <c r="C1197" s="306" t="s">
        <v>3875</v>
      </c>
      <c r="D1197" s="284">
        <v>0</v>
      </c>
    </row>
    <row r="1198" spans="2:4" ht="14.25" customHeight="1" x14ac:dyDescent="0.2">
      <c r="B1198" s="317" t="s">
        <v>5463</v>
      </c>
      <c r="C1198" s="306" t="s">
        <v>5464</v>
      </c>
      <c r="D1198" s="284">
        <v>0</v>
      </c>
    </row>
    <row r="1199" spans="2:4" ht="14.25" customHeight="1" x14ac:dyDescent="0.2">
      <c r="B1199" s="317" t="s">
        <v>5465</v>
      </c>
      <c r="C1199" s="306" t="s">
        <v>5466</v>
      </c>
      <c r="D1199" s="284">
        <v>0</v>
      </c>
    </row>
    <row r="1200" spans="2:4" ht="14.25" customHeight="1" x14ac:dyDescent="0.2">
      <c r="B1200" s="317" t="s">
        <v>5467</v>
      </c>
      <c r="C1200" s="306" t="s">
        <v>3742</v>
      </c>
      <c r="D1200" s="284">
        <v>0</v>
      </c>
    </row>
    <row r="1201" spans="2:4" ht="14.25" customHeight="1" x14ac:dyDescent="0.2">
      <c r="B1201" s="317" t="s">
        <v>5468</v>
      </c>
      <c r="C1201" s="306" t="s">
        <v>5469</v>
      </c>
      <c r="D1201" s="284">
        <v>1637.26</v>
      </c>
    </row>
    <row r="1202" spans="2:4" ht="14.25" customHeight="1" x14ac:dyDescent="0.2">
      <c r="B1202" s="317" t="s">
        <v>5470</v>
      </c>
      <c r="C1202" s="306" t="s">
        <v>5192</v>
      </c>
      <c r="D1202" s="284">
        <v>0</v>
      </c>
    </row>
    <row r="1203" spans="2:4" x14ac:dyDescent="0.2">
      <c r="B1203" s="317" t="s">
        <v>5471</v>
      </c>
      <c r="C1203" s="306" t="s">
        <v>5472</v>
      </c>
      <c r="D1203" s="284">
        <v>0</v>
      </c>
    </row>
    <row r="1204" spans="2:4" ht="14.25" customHeight="1" x14ac:dyDescent="0.2">
      <c r="B1204" s="317" t="s">
        <v>5473</v>
      </c>
      <c r="C1204" s="306" t="s">
        <v>5474</v>
      </c>
      <c r="D1204" s="284">
        <v>0</v>
      </c>
    </row>
    <row r="1205" spans="2:4" ht="14.25" customHeight="1" x14ac:dyDescent="0.2">
      <c r="B1205" s="317" t="s">
        <v>5475</v>
      </c>
      <c r="C1205" s="306" t="s">
        <v>5476</v>
      </c>
      <c r="D1205" s="284">
        <v>0</v>
      </c>
    </row>
    <row r="1206" spans="2:4" ht="14.25" customHeight="1" x14ac:dyDescent="0.2">
      <c r="B1206" s="317" t="s">
        <v>5477</v>
      </c>
      <c r="C1206" s="306" t="s">
        <v>5478</v>
      </c>
      <c r="D1206" s="284">
        <v>0</v>
      </c>
    </row>
    <row r="1207" spans="2:4" ht="14.25" customHeight="1" x14ac:dyDescent="0.2">
      <c r="B1207" s="317" t="s">
        <v>5479</v>
      </c>
      <c r="C1207" s="306" t="s">
        <v>5480</v>
      </c>
      <c r="D1207" s="284">
        <v>0</v>
      </c>
    </row>
    <row r="1208" spans="2:4" ht="14.25" customHeight="1" x14ac:dyDescent="0.2">
      <c r="B1208" s="317" t="s">
        <v>5481</v>
      </c>
      <c r="C1208" s="306" t="s">
        <v>5482</v>
      </c>
      <c r="D1208" s="284">
        <v>1637.26</v>
      </c>
    </row>
    <row r="1209" spans="2:4" ht="14.25" customHeight="1" x14ac:dyDescent="0.2">
      <c r="B1209" s="317" t="s">
        <v>5483</v>
      </c>
      <c r="C1209" s="306" t="s">
        <v>5484</v>
      </c>
      <c r="D1209" s="284">
        <v>0</v>
      </c>
    </row>
    <row r="1210" spans="2:4" ht="14.25" customHeight="1" x14ac:dyDescent="0.2">
      <c r="B1210" s="317" t="s">
        <v>5485</v>
      </c>
      <c r="C1210" s="306" t="s">
        <v>5275</v>
      </c>
      <c r="D1210" s="284">
        <v>0</v>
      </c>
    </row>
    <row r="1211" spans="2:4" x14ac:dyDescent="0.2">
      <c r="B1211" s="317" t="s">
        <v>5486</v>
      </c>
      <c r="C1211" s="306" t="s">
        <v>5487</v>
      </c>
      <c r="D1211" s="284">
        <v>0</v>
      </c>
    </row>
    <row r="1212" spans="2:4" ht="14.25" customHeight="1" x14ac:dyDescent="0.2">
      <c r="B1212" s="317" t="s">
        <v>5488</v>
      </c>
      <c r="C1212" s="306" t="s">
        <v>4986</v>
      </c>
      <c r="D1212" s="284">
        <v>0</v>
      </c>
    </row>
    <row r="1213" spans="2:4" ht="14.25" customHeight="1" x14ac:dyDescent="0.2">
      <c r="B1213" s="317" t="s">
        <v>5489</v>
      </c>
      <c r="C1213" s="306" t="s">
        <v>4988</v>
      </c>
      <c r="D1213" s="284">
        <v>0</v>
      </c>
    </row>
    <row r="1214" spans="2:4" ht="14.25" customHeight="1" x14ac:dyDescent="0.2">
      <c r="B1214" s="317" t="s">
        <v>5490</v>
      </c>
      <c r="C1214" s="306" t="s">
        <v>5491</v>
      </c>
      <c r="D1214" s="284">
        <v>0</v>
      </c>
    </row>
    <row r="1215" spans="2:4" ht="14.25" customHeight="1" x14ac:dyDescent="0.2">
      <c r="B1215" s="317" t="s">
        <v>5492</v>
      </c>
      <c r="C1215" s="306" t="s">
        <v>3875</v>
      </c>
      <c r="D1215" s="284">
        <v>0</v>
      </c>
    </row>
    <row r="1216" spans="2:4" x14ac:dyDescent="0.2">
      <c r="B1216" s="317" t="s">
        <v>5493</v>
      </c>
      <c r="C1216" s="306" t="s">
        <v>5494</v>
      </c>
      <c r="D1216" s="284">
        <v>5520</v>
      </c>
    </row>
    <row r="1217" spans="2:4" x14ac:dyDescent="0.2">
      <c r="B1217" s="317" t="s">
        <v>5495</v>
      </c>
      <c r="C1217" s="306" t="s">
        <v>5013</v>
      </c>
      <c r="D1217" s="284">
        <v>0</v>
      </c>
    </row>
    <row r="1218" spans="2:4" x14ac:dyDescent="0.2">
      <c r="B1218" s="317" t="s">
        <v>5496</v>
      </c>
      <c r="C1218" s="306" t="s">
        <v>5497</v>
      </c>
      <c r="D1218" s="284">
        <v>0</v>
      </c>
    </row>
    <row r="1219" spans="2:4" ht="14.25" customHeight="1" x14ac:dyDescent="0.2">
      <c r="B1219" s="317" t="s">
        <v>5498</v>
      </c>
      <c r="C1219" s="306" t="s">
        <v>4980</v>
      </c>
      <c r="D1219" s="284">
        <v>0</v>
      </c>
    </row>
    <row r="1220" spans="2:4" ht="14.25" customHeight="1" x14ac:dyDescent="0.2">
      <c r="B1220" s="317" t="s">
        <v>5499</v>
      </c>
      <c r="C1220" s="306" t="s">
        <v>5500</v>
      </c>
      <c r="D1220" s="284">
        <v>0</v>
      </c>
    </row>
    <row r="1221" spans="2:4" ht="14.25" customHeight="1" x14ac:dyDescent="0.2">
      <c r="B1221" s="317" t="s">
        <v>5501</v>
      </c>
      <c r="C1221" s="306" t="s">
        <v>5502</v>
      </c>
      <c r="D1221" s="284">
        <v>5520</v>
      </c>
    </row>
    <row r="1222" spans="2:4" x14ac:dyDescent="0.2">
      <c r="B1222" s="317" t="s">
        <v>6801</v>
      </c>
      <c r="C1222" s="306" t="s">
        <v>6802</v>
      </c>
      <c r="D1222" s="284">
        <v>5520</v>
      </c>
    </row>
    <row r="1223" spans="2:4" ht="14.25" customHeight="1" x14ac:dyDescent="0.2">
      <c r="B1223" s="317" t="s">
        <v>6803</v>
      </c>
      <c r="C1223" s="306" t="s">
        <v>6804</v>
      </c>
      <c r="D1223" s="284">
        <v>5520</v>
      </c>
    </row>
    <row r="1224" spans="2:4" ht="14.25" customHeight="1" x14ac:dyDescent="0.2">
      <c r="B1224" s="317" t="s">
        <v>5503</v>
      </c>
      <c r="C1224" s="306" t="s">
        <v>4861</v>
      </c>
      <c r="D1224" s="284">
        <v>0</v>
      </c>
    </row>
    <row r="1225" spans="2:4" ht="14.25" customHeight="1" x14ac:dyDescent="0.2">
      <c r="B1225" s="317" t="s">
        <v>5504</v>
      </c>
      <c r="C1225" s="306" t="s">
        <v>5505</v>
      </c>
      <c r="D1225" s="284">
        <v>0</v>
      </c>
    </row>
    <row r="1226" spans="2:4" ht="14.25" customHeight="1" x14ac:dyDescent="0.2">
      <c r="B1226" s="317" t="s">
        <v>5506</v>
      </c>
      <c r="C1226" s="306" t="s">
        <v>5507</v>
      </c>
      <c r="D1226" s="284">
        <v>0</v>
      </c>
    </row>
    <row r="1227" spans="2:4" ht="14.25" customHeight="1" x14ac:dyDescent="0.2">
      <c r="B1227" s="317" t="s">
        <v>5508</v>
      </c>
      <c r="C1227" s="306" t="s">
        <v>5509</v>
      </c>
      <c r="D1227" s="284">
        <v>21028.44</v>
      </c>
    </row>
    <row r="1228" spans="2:4" ht="14.25" customHeight="1" x14ac:dyDescent="0.2">
      <c r="B1228" s="317" t="s">
        <v>5510</v>
      </c>
      <c r="C1228" s="306" t="s">
        <v>5511</v>
      </c>
      <c r="D1228" s="284">
        <v>0</v>
      </c>
    </row>
    <row r="1229" spans="2:4" ht="14.25" customHeight="1" x14ac:dyDescent="0.2">
      <c r="B1229" s="317" t="s">
        <v>5512</v>
      </c>
      <c r="C1229" s="306" t="s">
        <v>5513</v>
      </c>
      <c r="D1229" s="284">
        <v>0</v>
      </c>
    </row>
    <row r="1230" spans="2:4" x14ac:dyDescent="0.2">
      <c r="B1230" s="317" t="s">
        <v>5514</v>
      </c>
      <c r="C1230" s="306" t="s">
        <v>5515</v>
      </c>
      <c r="D1230" s="284">
        <v>0</v>
      </c>
    </row>
    <row r="1231" spans="2:4" x14ac:dyDescent="0.2">
      <c r="B1231" s="317" t="s">
        <v>5516</v>
      </c>
      <c r="C1231" s="306" t="s">
        <v>5517</v>
      </c>
      <c r="D1231" s="284">
        <v>0</v>
      </c>
    </row>
    <row r="1232" spans="2:4" ht="14.25" customHeight="1" x14ac:dyDescent="0.2">
      <c r="B1232" s="317" t="s">
        <v>5518</v>
      </c>
      <c r="C1232" s="306" t="s">
        <v>4412</v>
      </c>
      <c r="D1232" s="284">
        <v>0</v>
      </c>
    </row>
    <row r="1233" spans="2:4" x14ac:dyDescent="0.2">
      <c r="B1233" s="317" t="s">
        <v>5519</v>
      </c>
      <c r="C1233" s="306" t="s">
        <v>5520</v>
      </c>
      <c r="D1233" s="284">
        <v>0</v>
      </c>
    </row>
    <row r="1234" spans="2:4" ht="14.25" customHeight="1" x14ac:dyDescent="0.2">
      <c r="B1234" s="317" t="s">
        <v>5521</v>
      </c>
      <c r="C1234" s="306" t="s">
        <v>5522</v>
      </c>
      <c r="D1234" s="284">
        <v>0</v>
      </c>
    </row>
    <row r="1235" spans="2:4" x14ac:dyDescent="0.2">
      <c r="B1235" s="317" t="s">
        <v>5523</v>
      </c>
      <c r="C1235" s="306" t="s">
        <v>5524</v>
      </c>
      <c r="D1235" s="284">
        <v>21028.44</v>
      </c>
    </row>
    <row r="1236" spans="2:4" ht="14.25" customHeight="1" x14ac:dyDescent="0.2">
      <c r="B1236" s="317" t="s">
        <v>5525</v>
      </c>
      <c r="C1236" s="306" t="s">
        <v>5526</v>
      </c>
      <c r="D1236" s="284">
        <v>21028.44</v>
      </c>
    </row>
    <row r="1237" spans="2:4" ht="14.25" customHeight="1" x14ac:dyDescent="0.2">
      <c r="B1237" s="317" t="s">
        <v>5527</v>
      </c>
      <c r="C1237" s="306" t="s">
        <v>5528</v>
      </c>
      <c r="D1237" s="284">
        <v>0</v>
      </c>
    </row>
    <row r="1238" spans="2:4" x14ac:dyDescent="0.2">
      <c r="B1238" s="317" t="s">
        <v>5529</v>
      </c>
      <c r="C1238" s="306" t="s">
        <v>5530</v>
      </c>
      <c r="D1238" s="284">
        <v>1089360.05</v>
      </c>
    </row>
    <row r="1239" spans="2:4" x14ac:dyDescent="0.2">
      <c r="B1239" s="317" t="s">
        <v>5531</v>
      </c>
      <c r="C1239" s="306" t="s">
        <v>3755</v>
      </c>
      <c r="D1239" s="284">
        <v>0</v>
      </c>
    </row>
    <row r="1240" spans="2:4" ht="14.25" customHeight="1" x14ac:dyDescent="0.2">
      <c r="B1240" s="317" t="s">
        <v>5532</v>
      </c>
      <c r="C1240" s="306" t="s">
        <v>3885</v>
      </c>
      <c r="D1240" s="284">
        <v>431177.98</v>
      </c>
    </row>
    <row r="1241" spans="2:4" ht="14.25" customHeight="1" x14ac:dyDescent="0.2">
      <c r="B1241" s="317" t="s">
        <v>5533</v>
      </c>
      <c r="C1241" s="306" t="s">
        <v>5534</v>
      </c>
      <c r="D1241" s="284">
        <v>35000</v>
      </c>
    </row>
    <row r="1242" spans="2:4" ht="14.25" customHeight="1" x14ac:dyDescent="0.2">
      <c r="B1242" s="317" t="s">
        <v>5535</v>
      </c>
      <c r="C1242" s="306" t="s">
        <v>5536</v>
      </c>
      <c r="D1242" s="284">
        <v>35000</v>
      </c>
    </row>
    <row r="1243" spans="2:4" x14ac:dyDescent="0.2">
      <c r="B1243" s="317" t="s">
        <v>5537</v>
      </c>
      <c r="C1243" s="306" t="s">
        <v>5538</v>
      </c>
      <c r="D1243" s="284">
        <v>170516.95</v>
      </c>
    </row>
    <row r="1244" spans="2:4" x14ac:dyDescent="0.2">
      <c r="B1244" s="317" t="s">
        <v>5539</v>
      </c>
      <c r="C1244" s="306" t="s">
        <v>5540</v>
      </c>
      <c r="D1244" s="284">
        <v>170516.95</v>
      </c>
    </row>
    <row r="1245" spans="2:4" ht="14.25" customHeight="1" x14ac:dyDescent="0.2">
      <c r="B1245" s="317" t="s">
        <v>5541</v>
      </c>
      <c r="C1245" s="306" t="s">
        <v>5542</v>
      </c>
      <c r="D1245" s="284">
        <v>0</v>
      </c>
    </row>
    <row r="1246" spans="2:4" x14ac:dyDescent="0.2">
      <c r="B1246" s="317" t="s">
        <v>5543</v>
      </c>
      <c r="C1246" s="306" t="s">
        <v>5544</v>
      </c>
      <c r="D1246" s="284">
        <v>0</v>
      </c>
    </row>
    <row r="1247" spans="2:4" x14ac:dyDescent="0.2">
      <c r="B1247" s="317" t="s">
        <v>5545</v>
      </c>
      <c r="C1247" s="306" t="s">
        <v>5546</v>
      </c>
      <c r="D1247" s="284">
        <v>0</v>
      </c>
    </row>
    <row r="1248" spans="2:4" x14ac:dyDescent="0.2">
      <c r="B1248" s="317" t="s">
        <v>5547</v>
      </c>
      <c r="C1248" s="306" t="s">
        <v>5548</v>
      </c>
      <c r="D1248" s="284">
        <v>225661.03</v>
      </c>
    </row>
    <row r="1249" spans="2:4" x14ac:dyDescent="0.2">
      <c r="B1249" s="317" t="s">
        <v>5549</v>
      </c>
      <c r="C1249" s="306" t="s">
        <v>5550</v>
      </c>
      <c r="D1249" s="284">
        <v>225661.03</v>
      </c>
    </row>
    <row r="1250" spans="2:4" x14ac:dyDescent="0.2">
      <c r="B1250" s="317" t="s">
        <v>5551</v>
      </c>
      <c r="C1250" s="306" t="s">
        <v>5552</v>
      </c>
      <c r="D1250" s="284">
        <v>0</v>
      </c>
    </row>
    <row r="1251" spans="2:4" x14ac:dyDescent="0.2">
      <c r="B1251" s="317" t="s">
        <v>5553</v>
      </c>
      <c r="C1251" s="306" t="s">
        <v>4359</v>
      </c>
      <c r="D1251" s="284">
        <v>113381.1</v>
      </c>
    </row>
    <row r="1252" spans="2:4" x14ac:dyDescent="0.2">
      <c r="B1252" s="317" t="s">
        <v>5554</v>
      </c>
      <c r="C1252" s="306" t="s">
        <v>4359</v>
      </c>
      <c r="D1252" s="284">
        <v>113381.1</v>
      </c>
    </row>
    <row r="1253" spans="2:4" ht="14.25" customHeight="1" x14ac:dyDescent="0.2">
      <c r="B1253" s="317" t="s">
        <v>5555</v>
      </c>
      <c r="C1253" s="306" t="s">
        <v>5556</v>
      </c>
      <c r="D1253" s="284">
        <v>113381.1</v>
      </c>
    </row>
    <row r="1254" spans="2:4" ht="14.25" customHeight="1" x14ac:dyDescent="0.2">
      <c r="B1254" s="317" t="s">
        <v>5557</v>
      </c>
      <c r="C1254" s="306" t="s">
        <v>5558</v>
      </c>
      <c r="D1254" s="284">
        <v>538981.80000000005</v>
      </c>
    </row>
    <row r="1255" spans="2:4" x14ac:dyDescent="0.2">
      <c r="B1255" s="317" t="s">
        <v>5559</v>
      </c>
      <c r="C1255" s="306" t="s">
        <v>5560</v>
      </c>
      <c r="D1255" s="284">
        <v>538981.80000000005</v>
      </c>
    </row>
    <row r="1256" spans="2:4" x14ac:dyDescent="0.2">
      <c r="B1256" s="317" t="s">
        <v>5561</v>
      </c>
      <c r="C1256" s="306" t="s">
        <v>5562</v>
      </c>
      <c r="D1256" s="284">
        <v>5819.17</v>
      </c>
    </row>
    <row r="1257" spans="2:4" x14ac:dyDescent="0.2">
      <c r="B1257" s="317" t="s">
        <v>5563</v>
      </c>
      <c r="C1257" s="306" t="s">
        <v>5564</v>
      </c>
      <c r="D1257" s="284">
        <v>5819.17</v>
      </c>
    </row>
    <row r="1258" spans="2:4" ht="14.25" customHeight="1" x14ac:dyDescent="0.2">
      <c r="B1258" s="317" t="s">
        <v>5565</v>
      </c>
      <c r="C1258" s="306" t="s">
        <v>5497</v>
      </c>
      <c r="D1258" s="284">
        <v>0</v>
      </c>
    </row>
    <row r="1259" spans="2:4" x14ac:dyDescent="0.2">
      <c r="B1259" s="317" t="s">
        <v>5566</v>
      </c>
      <c r="C1259" s="306" t="s">
        <v>5567</v>
      </c>
      <c r="D1259" s="284">
        <v>0</v>
      </c>
    </row>
    <row r="1260" spans="2:4" ht="14.25" customHeight="1" x14ac:dyDescent="0.2">
      <c r="B1260" s="317" t="s">
        <v>5568</v>
      </c>
      <c r="C1260" s="306" t="s">
        <v>5569</v>
      </c>
      <c r="D1260" s="284">
        <v>4947252.7</v>
      </c>
    </row>
    <row r="1261" spans="2:4" x14ac:dyDescent="0.2">
      <c r="B1261" s="317" t="s">
        <v>5570</v>
      </c>
      <c r="C1261" s="306" t="s">
        <v>5571</v>
      </c>
      <c r="D1261" s="284">
        <v>1859895.62</v>
      </c>
    </row>
    <row r="1262" spans="2:4" ht="14.25" customHeight="1" x14ac:dyDescent="0.2">
      <c r="B1262" s="317" t="s">
        <v>5572</v>
      </c>
      <c r="C1262" s="306" t="s">
        <v>5573</v>
      </c>
      <c r="D1262" s="284">
        <v>1267256.1200000001</v>
      </c>
    </row>
    <row r="1263" spans="2:4" x14ac:dyDescent="0.2">
      <c r="B1263" s="317" t="s">
        <v>5574</v>
      </c>
      <c r="C1263" s="306" t="s">
        <v>5575</v>
      </c>
      <c r="D1263" s="284">
        <v>0</v>
      </c>
    </row>
    <row r="1264" spans="2:4" x14ac:dyDescent="0.2">
      <c r="B1264" s="317" t="s">
        <v>5576</v>
      </c>
      <c r="C1264" s="306" t="s">
        <v>5577</v>
      </c>
      <c r="D1264" s="284">
        <v>1236931.1499999999</v>
      </c>
    </row>
    <row r="1265" spans="2:4" x14ac:dyDescent="0.2">
      <c r="B1265" s="317" t="s">
        <v>5578</v>
      </c>
      <c r="C1265" s="306" t="s">
        <v>5579</v>
      </c>
      <c r="D1265" s="284">
        <v>17205.330000000002</v>
      </c>
    </row>
    <row r="1266" spans="2:4" ht="14.25" customHeight="1" x14ac:dyDescent="0.2">
      <c r="B1266" s="317" t="s">
        <v>5580</v>
      </c>
      <c r="C1266" s="306" t="s">
        <v>5581</v>
      </c>
      <c r="D1266" s="284">
        <v>12462.64</v>
      </c>
    </row>
    <row r="1267" spans="2:4" ht="14.25" customHeight="1" x14ac:dyDescent="0.2">
      <c r="B1267" s="317" t="s">
        <v>5582</v>
      </c>
      <c r="C1267" s="306" t="s">
        <v>5583</v>
      </c>
      <c r="D1267" s="284">
        <v>657</v>
      </c>
    </row>
    <row r="1268" spans="2:4" x14ac:dyDescent="0.2">
      <c r="B1268" s="317" t="s">
        <v>5584</v>
      </c>
      <c r="C1268" s="306" t="s">
        <v>5026</v>
      </c>
      <c r="D1268" s="284">
        <v>178441.7</v>
      </c>
    </row>
    <row r="1269" spans="2:4" x14ac:dyDescent="0.2">
      <c r="B1269" s="317" t="s">
        <v>5585</v>
      </c>
      <c r="C1269" s="306" t="s">
        <v>5586</v>
      </c>
      <c r="D1269" s="284">
        <v>110997.54</v>
      </c>
    </row>
    <row r="1270" spans="2:4" ht="14.25" customHeight="1" x14ac:dyDescent="0.2">
      <c r="B1270" s="317" t="s">
        <v>5587</v>
      </c>
      <c r="C1270" s="306" t="s">
        <v>5588</v>
      </c>
      <c r="D1270" s="284">
        <v>67444.160000000003</v>
      </c>
    </row>
    <row r="1271" spans="2:4" x14ac:dyDescent="0.2">
      <c r="B1271" s="317" t="s">
        <v>5589</v>
      </c>
      <c r="C1271" s="306" t="s">
        <v>5590</v>
      </c>
      <c r="D1271" s="284">
        <v>0</v>
      </c>
    </row>
    <row r="1272" spans="2:4" x14ac:dyDescent="0.2">
      <c r="B1272" s="317" t="s">
        <v>5591</v>
      </c>
      <c r="C1272" s="306" t="s">
        <v>5592</v>
      </c>
      <c r="D1272" s="284">
        <v>0</v>
      </c>
    </row>
    <row r="1273" spans="2:4" x14ac:dyDescent="0.2">
      <c r="B1273" s="317" t="s">
        <v>5593</v>
      </c>
      <c r="C1273" s="306" t="s">
        <v>5594</v>
      </c>
      <c r="D1273" s="284">
        <v>169428.88</v>
      </c>
    </row>
    <row r="1274" spans="2:4" x14ac:dyDescent="0.2">
      <c r="B1274" s="317" t="s">
        <v>5595</v>
      </c>
      <c r="C1274" s="306" t="s">
        <v>5042</v>
      </c>
      <c r="D1274" s="284">
        <v>169428.88</v>
      </c>
    </row>
    <row r="1275" spans="2:4" x14ac:dyDescent="0.2">
      <c r="B1275" s="317" t="s">
        <v>5596</v>
      </c>
      <c r="C1275" s="306" t="s">
        <v>5597</v>
      </c>
      <c r="D1275" s="284">
        <v>0</v>
      </c>
    </row>
    <row r="1276" spans="2:4" x14ac:dyDescent="0.2">
      <c r="B1276" s="317" t="s">
        <v>5598</v>
      </c>
      <c r="C1276" s="306" t="s">
        <v>5599</v>
      </c>
      <c r="D1276" s="284">
        <v>7645.6</v>
      </c>
    </row>
    <row r="1277" spans="2:4" x14ac:dyDescent="0.2">
      <c r="B1277" s="317" t="s">
        <v>5600</v>
      </c>
      <c r="C1277" s="306" t="s">
        <v>5601</v>
      </c>
      <c r="D1277" s="284">
        <v>7645.6</v>
      </c>
    </row>
    <row r="1278" spans="2:4" x14ac:dyDescent="0.2">
      <c r="B1278" s="317" t="s">
        <v>5602</v>
      </c>
      <c r="C1278" s="306" t="s">
        <v>5603</v>
      </c>
      <c r="D1278" s="284">
        <v>84919.51</v>
      </c>
    </row>
    <row r="1279" spans="2:4" ht="14.25" customHeight="1" x14ac:dyDescent="0.2">
      <c r="B1279" s="317" t="s">
        <v>5604</v>
      </c>
      <c r="C1279" s="306" t="s">
        <v>5046</v>
      </c>
      <c r="D1279" s="284">
        <v>84919.51</v>
      </c>
    </row>
    <row r="1280" spans="2:4" ht="14.25" customHeight="1" x14ac:dyDescent="0.2">
      <c r="B1280" s="317" t="s">
        <v>5605</v>
      </c>
      <c r="C1280" s="306" t="s">
        <v>3875</v>
      </c>
      <c r="D1280" s="284">
        <v>152203.81</v>
      </c>
    </row>
    <row r="1281" spans="2:4" ht="14.25" customHeight="1" x14ac:dyDescent="0.2">
      <c r="B1281" s="317" t="s">
        <v>5606</v>
      </c>
      <c r="C1281" s="306" t="s">
        <v>5607</v>
      </c>
      <c r="D1281" s="284">
        <v>1678</v>
      </c>
    </row>
    <row r="1282" spans="2:4" x14ac:dyDescent="0.2">
      <c r="B1282" s="317" t="s">
        <v>5608</v>
      </c>
      <c r="C1282" s="306" t="s">
        <v>5609</v>
      </c>
      <c r="D1282" s="284">
        <v>3585.5</v>
      </c>
    </row>
    <row r="1283" spans="2:4" ht="14.25" customHeight="1" x14ac:dyDescent="0.2">
      <c r="B1283" s="317" t="s">
        <v>5610</v>
      </c>
      <c r="C1283" s="306" t="s">
        <v>5611</v>
      </c>
      <c r="D1283" s="284">
        <v>27733.5</v>
      </c>
    </row>
    <row r="1284" spans="2:4" x14ac:dyDescent="0.2">
      <c r="B1284" s="317" t="s">
        <v>5612</v>
      </c>
      <c r="C1284" s="306" t="s">
        <v>5613</v>
      </c>
      <c r="D1284" s="284">
        <v>0</v>
      </c>
    </row>
    <row r="1285" spans="2:4" ht="14.25" customHeight="1" x14ac:dyDescent="0.2">
      <c r="B1285" s="317" t="s">
        <v>5614</v>
      </c>
      <c r="C1285" s="306" t="s">
        <v>5615</v>
      </c>
      <c r="D1285" s="284">
        <v>60</v>
      </c>
    </row>
    <row r="1286" spans="2:4" ht="14.25" customHeight="1" x14ac:dyDescent="0.2">
      <c r="B1286" s="317" t="s">
        <v>5616</v>
      </c>
      <c r="C1286" s="306" t="s">
        <v>5617</v>
      </c>
      <c r="D1286" s="284">
        <v>0</v>
      </c>
    </row>
    <row r="1287" spans="2:4" ht="14.25" customHeight="1" x14ac:dyDescent="0.2">
      <c r="B1287" s="317" t="s">
        <v>5618</v>
      </c>
      <c r="C1287" s="306" t="s">
        <v>5619</v>
      </c>
      <c r="D1287" s="284">
        <v>13578.32</v>
      </c>
    </row>
    <row r="1288" spans="2:4" ht="14.25" customHeight="1" x14ac:dyDescent="0.2">
      <c r="B1288" s="317" t="s">
        <v>5620</v>
      </c>
      <c r="C1288" s="306" t="s">
        <v>5621</v>
      </c>
      <c r="D1288" s="284">
        <v>0</v>
      </c>
    </row>
    <row r="1289" spans="2:4" ht="14.25" customHeight="1" x14ac:dyDescent="0.2">
      <c r="B1289" s="317" t="s">
        <v>5622</v>
      </c>
      <c r="C1289" s="306" t="s">
        <v>5623</v>
      </c>
      <c r="D1289" s="284">
        <v>8028</v>
      </c>
    </row>
    <row r="1290" spans="2:4" ht="14.25" customHeight="1" x14ac:dyDescent="0.2">
      <c r="B1290" s="317" t="s">
        <v>5624</v>
      </c>
      <c r="C1290" s="306" t="s">
        <v>5625</v>
      </c>
      <c r="D1290" s="284">
        <v>0</v>
      </c>
    </row>
    <row r="1291" spans="2:4" x14ac:dyDescent="0.2">
      <c r="B1291" s="317" t="s">
        <v>5626</v>
      </c>
      <c r="C1291" s="306" t="s">
        <v>5627</v>
      </c>
      <c r="D1291" s="284">
        <v>0</v>
      </c>
    </row>
    <row r="1292" spans="2:4" ht="14.25" customHeight="1" x14ac:dyDescent="0.2">
      <c r="B1292" s="317" t="s">
        <v>5628</v>
      </c>
      <c r="C1292" s="306" t="s">
        <v>5629</v>
      </c>
      <c r="D1292" s="284">
        <v>0</v>
      </c>
    </row>
    <row r="1293" spans="2:4" ht="14.25" customHeight="1" x14ac:dyDescent="0.2">
      <c r="B1293" s="317" t="s">
        <v>5630</v>
      </c>
      <c r="C1293" s="306" t="s">
        <v>5631</v>
      </c>
      <c r="D1293" s="284">
        <v>0</v>
      </c>
    </row>
    <row r="1294" spans="2:4" x14ac:dyDescent="0.2">
      <c r="B1294" s="317" t="s">
        <v>5632</v>
      </c>
      <c r="C1294" s="306" t="s">
        <v>5633</v>
      </c>
      <c r="D1294" s="284">
        <v>0</v>
      </c>
    </row>
    <row r="1295" spans="2:4" x14ac:dyDescent="0.2">
      <c r="B1295" s="317" t="s">
        <v>5634</v>
      </c>
      <c r="C1295" s="306" t="s">
        <v>5635</v>
      </c>
      <c r="D1295" s="284">
        <v>0</v>
      </c>
    </row>
    <row r="1296" spans="2:4" x14ac:dyDescent="0.2">
      <c r="B1296" s="317" t="s">
        <v>5636</v>
      </c>
      <c r="C1296" s="306" t="s">
        <v>5637</v>
      </c>
      <c r="D1296" s="284">
        <v>97540.49</v>
      </c>
    </row>
    <row r="1297" spans="2:4" x14ac:dyDescent="0.2">
      <c r="B1297" s="317" t="s">
        <v>5638</v>
      </c>
      <c r="C1297" s="306" t="s">
        <v>5639</v>
      </c>
      <c r="D1297" s="284">
        <v>0</v>
      </c>
    </row>
    <row r="1298" spans="2:4" ht="14.25" customHeight="1" x14ac:dyDescent="0.2">
      <c r="B1298" s="317" t="s">
        <v>5640</v>
      </c>
      <c r="C1298" s="306" t="s">
        <v>5641</v>
      </c>
      <c r="D1298" s="284">
        <v>0</v>
      </c>
    </row>
    <row r="1299" spans="2:4" x14ac:dyDescent="0.2">
      <c r="B1299" s="317" t="s">
        <v>5642</v>
      </c>
      <c r="C1299" s="306" t="s">
        <v>5643</v>
      </c>
      <c r="D1299" s="284">
        <v>260110.96</v>
      </c>
    </row>
    <row r="1300" spans="2:4" x14ac:dyDescent="0.2">
      <c r="B1300" s="317" t="s">
        <v>5644</v>
      </c>
      <c r="C1300" s="306" t="s">
        <v>5645</v>
      </c>
      <c r="D1300" s="284">
        <v>126469.17</v>
      </c>
    </row>
    <row r="1301" spans="2:4" ht="14.25" customHeight="1" x14ac:dyDescent="0.2">
      <c r="B1301" s="317" t="s">
        <v>5646</v>
      </c>
      <c r="C1301" s="306" t="s">
        <v>5647</v>
      </c>
      <c r="D1301" s="284">
        <v>83299.13</v>
      </c>
    </row>
    <row r="1302" spans="2:4" ht="14.25" customHeight="1" x14ac:dyDescent="0.2">
      <c r="B1302" s="317" t="s">
        <v>5648</v>
      </c>
      <c r="C1302" s="306" t="s">
        <v>5649</v>
      </c>
      <c r="D1302" s="284">
        <v>38647.089999999997</v>
      </c>
    </row>
    <row r="1303" spans="2:4" ht="14.25" customHeight="1" x14ac:dyDescent="0.2">
      <c r="B1303" s="317" t="s">
        <v>5650</v>
      </c>
      <c r="C1303" s="306" t="s">
        <v>5651</v>
      </c>
      <c r="D1303" s="284">
        <v>0</v>
      </c>
    </row>
    <row r="1304" spans="2:4" x14ac:dyDescent="0.2">
      <c r="B1304" s="317" t="s">
        <v>5652</v>
      </c>
      <c r="C1304" s="306" t="s">
        <v>5653</v>
      </c>
      <c r="D1304" s="284">
        <v>667</v>
      </c>
    </row>
    <row r="1305" spans="2:4" x14ac:dyDescent="0.2">
      <c r="B1305" s="317" t="s">
        <v>5654</v>
      </c>
      <c r="C1305" s="306" t="s">
        <v>5655</v>
      </c>
      <c r="D1305" s="284">
        <v>3396.55</v>
      </c>
    </row>
    <row r="1306" spans="2:4" x14ac:dyDescent="0.2">
      <c r="B1306" s="317" t="s">
        <v>5656</v>
      </c>
      <c r="C1306" s="306" t="s">
        <v>5657</v>
      </c>
      <c r="D1306" s="284">
        <v>0</v>
      </c>
    </row>
    <row r="1307" spans="2:4" x14ac:dyDescent="0.2">
      <c r="B1307" s="317" t="s">
        <v>5658</v>
      </c>
      <c r="C1307" s="306" t="s">
        <v>5659</v>
      </c>
      <c r="D1307" s="284">
        <v>0</v>
      </c>
    </row>
    <row r="1308" spans="2:4" x14ac:dyDescent="0.2">
      <c r="B1308" s="317" t="s">
        <v>5660</v>
      </c>
      <c r="C1308" s="306" t="s">
        <v>5661</v>
      </c>
      <c r="D1308" s="284">
        <v>0</v>
      </c>
    </row>
    <row r="1309" spans="2:4" x14ac:dyDescent="0.2">
      <c r="B1309" s="317" t="s">
        <v>5662</v>
      </c>
      <c r="C1309" s="306" t="s">
        <v>5663</v>
      </c>
      <c r="D1309" s="284">
        <v>459.4</v>
      </c>
    </row>
    <row r="1310" spans="2:4" x14ac:dyDescent="0.2">
      <c r="B1310" s="317" t="s">
        <v>5664</v>
      </c>
      <c r="C1310" s="306" t="s">
        <v>5665</v>
      </c>
      <c r="D1310" s="284">
        <v>133641.79</v>
      </c>
    </row>
    <row r="1311" spans="2:4" x14ac:dyDescent="0.2">
      <c r="B1311" s="317" t="s">
        <v>5666</v>
      </c>
      <c r="C1311" s="306" t="s">
        <v>5667</v>
      </c>
      <c r="D1311" s="284">
        <v>73858.83</v>
      </c>
    </row>
    <row r="1312" spans="2:4" x14ac:dyDescent="0.2">
      <c r="B1312" s="317" t="s">
        <v>5668</v>
      </c>
      <c r="C1312" s="306" t="s">
        <v>5669</v>
      </c>
      <c r="D1312" s="284">
        <v>34509.06</v>
      </c>
    </row>
    <row r="1313" spans="2:4" x14ac:dyDescent="0.2">
      <c r="B1313" s="317" t="s">
        <v>5670</v>
      </c>
      <c r="C1313" s="306" t="s">
        <v>5671</v>
      </c>
      <c r="D1313" s="284">
        <v>15892.17</v>
      </c>
    </row>
    <row r="1314" spans="2:4" x14ac:dyDescent="0.2">
      <c r="B1314" s="317" t="s">
        <v>5672</v>
      </c>
      <c r="C1314" s="306" t="s">
        <v>5673</v>
      </c>
      <c r="D1314" s="284">
        <v>7544</v>
      </c>
    </row>
    <row r="1315" spans="2:4" x14ac:dyDescent="0.2">
      <c r="B1315" s="317" t="s">
        <v>5674</v>
      </c>
      <c r="C1315" s="306" t="s">
        <v>5675</v>
      </c>
      <c r="D1315" s="284">
        <v>1837.73</v>
      </c>
    </row>
    <row r="1316" spans="2:4" x14ac:dyDescent="0.2">
      <c r="B1316" s="317" t="s">
        <v>5676</v>
      </c>
      <c r="C1316" s="306" t="s">
        <v>5677</v>
      </c>
      <c r="D1316" s="284">
        <v>933932.33</v>
      </c>
    </row>
    <row r="1317" spans="2:4" x14ac:dyDescent="0.2">
      <c r="B1317" s="317" t="s">
        <v>5678</v>
      </c>
      <c r="C1317" s="306" t="s">
        <v>5679</v>
      </c>
      <c r="D1317" s="284">
        <v>1286.2</v>
      </c>
    </row>
    <row r="1318" spans="2:4" x14ac:dyDescent="0.2">
      <c r="B1318" s="317" t="s">
        <v>5680</v>
      </c>
      <c r="C1318" s="306" t="s">
        <v>5681</v>
      </c>
      <c r="D1318" s="284">
        <v>1286.2</v>
      </c>
    </row>
    <row r="1319" spans="2:4" x14ac:dyDescent="0.2">
      <c r="B1319" s="317" t="s">
        <v>5682</v>
      </c>
      <c r="C1319" s="306" t="s">
        <v>5683</v>
      </c>
      <c r="D1319" s="284">
        <v>401997.95</v>
      </c>
    </row>
    <row r="1320" spans="2:4" x14ac:dyDescent="0.2">
      <c r="B1320" s="317" t="s">
        <v>5684</v>
      </c>
      <c r="C1320" s="306" t="s">
        <v>5685</v>
      </c>
      <c r="D1320" s="284">
        <v>401997.95</v>
      </c>
    </row>
    <row r="1321" spans="2:4" x14ac:dyDescent="0.2">
      <c r="B1321" s="317" t="s">
        <v>5686</v>
      </c>
      <c r="C1321" s="306" t="s">
        <v>5687</v>
      </c>
      <c r="D1321" s="284">
        <v>62714.080000000002</v>
      </c>
    </row>
    <row r="1322" spans="2:4" x14ac:dyDescent="0.2">
      <c r="B1322" s="317" t="s">
        <v>5688</v>
      </c>
      <c r="C1322" s="306" t="s">
        <v>5689</v>
      </c>
      <c r="D1322" s="284">
        <v>62714.080000000002</v>
      </c>
    </row>
    <row r="1323" spans="2:4" x14ac:dyDescent="0.2">
      <c r="B1323" s="317" t="s">
        <v>5690</v>
      </c>
      <c r="C1323" s="306" t="s">
        <v>5691</v>
      </c>
      <c r="D1323" s="284">
        <v>190489.23</v>
      </c>
    </row>
    <row r="1324" spans="2:4" x14ac:dyDescent="0.2">
      <c r="B1324" s="317" t="s">
        <v>5692</v>
      </c>
      <c r="C1324" s="306" t="s">
        <v>5693</v>
      </c>
      <c r="D1324" s="284">
        <v>62568.800000000003</v>
      </c>
    </row>
    <row r="1325" spans="2:4" x14ac:dyDescent="0.2">
      <c r="B1325" s="317" t="s">
        <v>5694</v>
      </c>
      <c r="C1325" s="306" t="s">
        <v>5695</v>
      </c>
      <c r="D1325" s="284">
        <v>4611.38</v>
      </c>
    </row>
    <row r="1326" spans="2:4" x14ac:dyDescent="0.2">
      <c r="B1326" s="317" t="s">
        <v>5696</v>
      </c>
      <c r="C1326" s="306" t="s">
        <v>5697</v>
      </c>
      <c r="D1326" s="284">
        <v>10139.030000000001</v>
      </c>
    </row>
    <row r="1327" spans="2:4" x14ac:dyDescent="0.2">
      <c r="B1327" s="317" t="s">
        <v>5698</v>
      </c>
      <c r="C1327" s="306" t="s">
        <v>5699</v>
      </c>
      <c r="D1327" s="284">
        <v>111432.53</v>
      </c>
    </row>
    <row r="1328" spans="2:4" x14ac:dyDescent="0.2">
      <c r="B1328" s="317" t="s">
        <v>5700</v>
      </c>
      <c r="C1328" s="306" t="s">
        <v>5701</v>
      </c>
      <c r="D1328" s="284">
        <v>411</v>
      </c>
    </row>
    <row r="1329" spans="2:4" x14ac:dyDescent="0.2">
      <c r="B1329" s="317" t="s">
        <v>5702</v>
      </c>
      <c r="C1329" s="306" t="s">
        <v>5703</v>
      </c>
      <c r="D1329" s="284">
        <v>1326.49</v>
      </c>
    </row>
    <row r="1330" spans="2:4" x14ac:dyDescent="0.2">
      <c r="B1330" s="317" t="s">
        <v>5704</v>
      </c>
      <c r="C1330" s="306" t="s">
        <v>4426</v>
      </c>
      <c r="D1330" s="284">
        <v>45539.38</v>
      </c>
    </row>
    <row r="1331" spans="2:4" x14ac:dyDescent="0.2">
      <c r="B1331" s="317" t="s">
        <v>5705</v>
      </c>
      <c r="C1331" s="306" t="s">
        <v>5706</v>
      </c>
      <c r="D1331" s="284">
        <v>34580.559999999998</v>
      </c>
    </row>
    <row r="1332" spans="2:4" x14ac:dyDescent="0.2">
      <c r="B1332" s="317" t="s">
        <v>5707</v>
      </c>
      <c r="C1332" s="306" t="s">
        <v>5708</v>
      </c>
      <c r="D1332" s="284">
        <v>10958.82</v>
      </c>
    </row>
    <row r="1333" spans="2:4" x14ac:dyDescent="0.2">
      <c r="B1333" s="317" t="s">
        <v>5709</v>
      </c>
      <c r="C1333" s="306" t="s">
        <v>4467</v>
      </c>
      <c r="D1333" s="284">
        <v>183575.34</v>
      </c>
    </row>
    <row r="1334" spans="2:4" ht="14.25" customHeight="1" x14ac:dyDescent="0.2">
      <c r="B1334" s="317" t="s">
        <v>5710</v>
      </c>
      <c r="C1334" s="306" t="s">
        <v>5711</v>
      </c>
      <c r="D1334" s="284">
        <v>183575.34</v>
      </c>
    </row>
    <row r="1335" spans="2:4" x14ac:dyDescent="0.2">
      <c r="B1335" s="317" t="s">
        <v>5712</v>
      </c>
      <c r="C1335" s="306" t="s">
        <v>5713</v>
      </c>
      <c r="D1335" s="284">
        <v>48330.15</v>
      </c>
    </row>
    <row r="1336" spans="2:4" x14ac:dyDescent="0.2">
      <c r="B1336" s="317" t="s">
        <v>5714</v>
      </c>
      <c r="C1336" s="306" t="s">
        <v>5715</v>
      </c>
      <c r="D1336" s="284">
        <v>17841.25</v>
      </c>
    </row>
    <row r="1337" spans="2:4" x14ac:dyDescent="0.2">
      <c r="B1337" s="317" t="s">
        <v>5716</v>
      </c>
      <c r="C1337" s="306" t="s">
        <v>5717</v>
      </c>
      <c r="D1337" s="284">
        <v>2908.23</v>
      </c>
    </row>
    <row r="1338" spans="2:4" ht="14.25" customHeight="1" x14ac:dyDescent="0.2">
      <c r="B1338" s="317" t="s">
        <v>5718</v>
      </c>
      <c r="C1338" s="306" t="s">
        <v>5719</v>
      </c>
      <c r="D1338" s="284">
        <v>6983.27</v>
      </c>
    </row>
    <row r="1339" spans="2:4" ht="14.25" customHeight="1" x14ac:dyDescent="0.2">
      <c r="B1339" s="317" t="s">
        <v>5720</v>
      </c>
      <c r="C1339" s="306" t="s">
        <v>5671</v>
      </c>
      <c r="D1339" s="284">
        <v>0</v>
      </c>
    </row>
    <row r="1340" spans="2:4" x14ac:dyDescent="0.2">
      <c r="B1340" s="317" t="s">
        <v>5721</v>
      </c>
      <c r="C1340" s="306" t="s">
        <v>5722</v>
      </c>
      <c r="D1340" s="284">
        <v>5367.41</v>
      </c>
    </row>
    <row r="1341" spans="2:4" x14ac:dyDescent="0.2">
      <c r="B1341" s="317" t="s">
        <v>5723</v>
      </c>
      <c r="C1341" s="306" t="s">
        <v>5724</v>
      </c>
      <c r="D1341" s="284">
        <v>15229.99</v>
      </c>
    </row>
    <row r="1342" spans="2:4" x14ac:dyDescent="0.2">
      <c r="B1342" s="317" t="s">
        <v>5725</v>
      </c>
      <c r="C1342" s="306" t="s">
        <v>5726</v>
      </c>
      <c r="D1342" s="284">
        <v>879861.05</v>
      </c>
    </row>
    <row r="1343" spans="2:4" x14ac:dyDescent="0.2">
      <c r="B1343" s="317" t="s">
        <v>5727</v>
      </c>
      <c r="C1343" s="306" t="s">
        <v>5728</v>
      </c>
      <c r="D1343" s="284">
        <v>0</v>
      </c>
    </row>
    <row r="1344" spans="2:4" x14ac:dyDescent="0.2">
      <c r="B1344" s="317" t="s">
        <v>5729</v>
      </c>
      <c r="C1344" s="306" t="s">
        <v>5730</v>
      </c>
      <c r="D1344" s="284">
        <v>0</v>
      </c>
    </row>
    <row r="1345" spans="2:4" x14ac:dyDescent="0.2">
      <c r="B1345" s="317" t="s">
        <v>5731</v>
      </c>
      <c r="C1345" s="306" t="s">
        <v>5732</v>
      </c>
      <c r="D1345" s="284">
        <v>124868.07</v>
      </c>
    </row>
    <row r="1346" spans="2:4" x14ac:dyDescent="0.2">
      <c r="B1346" s="317" t="s">
        <v>5733</v>
      </c>
      <c r="C1346" s="306" t="s">
        <v>5734</v>
      </c>
      <c r="D1346" s="284">
        <v>124868.07</v>
      </c>
    </row>
    <row r="1347" spans="2:4" x14ac:dyDescent="0.2">
      <c r="B1347" s="317" t="s">
        <v>5735</v>
      </c>
      <c r="C1347" s="306" t="s">
        <v>5736</v>
      </c>
      <c r="D1347" s="284">
        <v>112000</v>
      </c>
    </row>
    <row r="1348" spans="2:4" ht="14.25" customHeight="1" x14ac:dyDescent="0.2">
      <c r="B1348" s="317" t="s">
        <v>5737</v>
      </c>
      <c r="C1348" s="306" t="s">
        <v>5738</v>
      </c>
      <c r="D1348" s="284">
        <v>112000</v>
      </c>
    </row>
    <row r="1349" spans="2:4" ht="14.25" customHeight="1" x14ac:dyDescent="0.2">
      <c r="B1349" s="317" t="s">
        <v>5739</v>
      </c>
      <c r="C1349" s="306" t="s">
        <v>5740</v>
      </c>
      <c r="D1349" s="284">
        <v>580286.71999999997</v>
      </c>
    </row>
    <row r="1350" spans="2:4" x14ac:dyDescent="0.2">
      <c r="B1350" s="317" t="s">
        <v>5741</v>
      </c>
      <c r="C1350" s="306" t="s">
        <v>5742</v>
      </c>
      <c r="D1350" s="284">
        <v>580286.71999999997</v>
      </c>
    </row>
    <row r="1351" spans="2:4" ht="14.25" customHeight="1" x14ac:dyDescent="0.2">
      <c r="B1351" s="317" t="s">
        <v>5743</v>
      </c>
      <c r="C1351" s="306" t="s">
        <v>5744</v>
      </c>
      <c r="D1351" s="284">
        <v>47181.26</v>
      </c>
    </row>
    <row r="1352" spans="2:4" x14ac:dyDescent="0.2">
      <c r="B1352" s="317" t="s">
        <v>5745</v>
      </c>
      <c r="C1352" s="306" t="s">
        <v>5746</v>
      </c>
      <c r="D1352" s="284">
        <v>47181.26</v>
      </c>
    </row>
    <row r="1353" spans="2:4" ht="14.25" customHeight="1" x14ac:dyDescent="0.2">
      <c r="B1353" s="317" t="s">
        <v>5747</v>
      </c>
      <c r="C1353" s="306" t="s">
        <v>5748</v>
      </c>
      <c r="D1353" s="284">
        <v>0</v>
      </c>
    </row>
    <row r="1354" spans="2:4" ht="14.25" customHeight="1" x14ac:dyDescent="0.2">
      <c r="B1354" s="317" t="s">
        <v>5749</v>
      </c>
      <c r="C1354" s="306" t="s">
        <v>5750</v>
      </c>
      <c r="D1354" s="284">
        <v>0</v>
      </c>
    </row>
    <row r="1355" spans="2:4" x14ac:dyDescent="0.2">
      <c r="B1355" s="317" t="s">
        <v>5751</v>
      </c>
      <c r="C1355" s="306" t="s">
        <v>5752</v>
      </c>
      <c r="D1355" s="284">
        <v>15525</v>
      </c>
    </row>
    <row r="1356" spans="2:4" ht="14.25" customHeight="1" x14ac:dyDescent="0.2">
      <c r="B1356" s="317" t="s">
        <v>5753</v>
      </c>
      <c r="C1356" s="306" t="s">
        <v>5754</v>
      </c>
      <c r="D1356" s="284">
        <v>0</v>
      </c>
    </row>
    <row r="1357" spans="2:4" ht="14.25" customHeight="1" x14ac:dyDescent="0.2">
      <c r="B1357" s="317" t="s">
        <v>5755</v>
      </c>
      <c r="C1357" s="306" t="s">
        <v>5756</v>
      </c>
      <c r="D1357" s="284">
        <v>15525</v>
      </c>
    </row>
    <row r="1358" spans="2:4" ht="14.25" customHeight="1" x14ac:dyDescent="0.2">
      <c r="B1358" s="317" t="s">
        <v>5757</v>
      </c>
      <c r="C1358" s="306" t="s">
        <v>5758</v>
      </c>
      <c r="D1358" s="284">
        <v>0</v>
      </c>
    </row>
    <row r="1359" spans="2:4" x14ac:dyDescent="0.2">
      <c r="B1359" s="317" t="s">
        <v>5759</v>
      </c>
      <c r="C1359" s="306" t="s">
        <v>5760</v>
      </c>
      <c r="D1359" s="284">
        <v>0</v>
      </c>
    </row>
    <row r="1360" spans="2:4" x14ac:dyDescent="0.2">
      <c r="B1360" s="317" t="s">
        <v>5761</v>
      </c>
      <c r="C1360" s="306" t="s">
        <v>5762</v>
      </c>
      <c r="D1360" s="284">
        <v>180269.02</v>
      </c>
    </row>
    <row r="1361" spans="2:4" ht="14.25" customHeight="1" x14ac:dyDescent="0.2">
      <c r="B1361" s="317" t="s">
        <v>5763</v>
      </c>
      <c r="C1361" s="306" t="s">
        <v>4581</v>
      </c>
      <c r="D1361" s="284">
        <v>0</v>
      </c>
    </row>
    <row r="1362" spans="2:4" ht="14.25" customHeight="1" x14ac:dyDescent="0.2">
      <c r="B1362" s="317" t="s">
        <v>5764</v>
      </c>
      <c r="C1362" s="306" t="s">
        <v>4594</v>
      </c>
      <c r="D1362" s="284">
        <v>0</v>
      </c>
    </row>
    <row r="1363" spans="2:4" x14ac:dyDescent="0.2">
      <c r="B1363" s="317" t="s">
        <v>5765</v>
      </c>
      <c r="C1363" s="306" t="s">
        <v>5766</v>
      </c>
      <c r="D1363" s="284">
        <v>0</v>
      </c>
    </row>
    <row r="1364" spans="2:4" x14ac:dyDescent="0.2">
      <c r="B1364" s="317" t="s">
        <v>5767</v>
      </c>
      <c r="C1364" s="306" t="s">
        <v>4599</v>
      </c>
      <c r="D1364" s="284">
        <v>40518.959999999999</v>
      </c>
    </row>
    <row r="1365" spans="2:4" x14ac:dyDescent="0.2">
      <c r="B1365" s="317" t="s">
        <v>5768</v>
      </c>
      <c r="C1365" s="306" t="s">
        <v>5769</v>
      </c>
      <c r="D1365" s="284">
        <v>40518.959999999999</v>
      </c>
    </row>
    <row r="1366" spans="2:4" x14ac:dyDescent="0.2">
      <c r="B1366" s="317" t="s">
        <v>5770</v>
      </c>
      <c r="C1366" s="306" t="s">
        <v>4603</v>
      </c>
      <c r="D1366" s="284">
        <v>0</v>
      </c>
    </row>
    <row r="1367" spans="2:4" x14ac:dyDescent="0.2">
      <c r="B1367" s="317" t="s">
        <v>5771</v>
      </c>
      <c r="C1367" s="306" t="s">
        <v>5772</v>
      </c>
      <c r="D1367" s="284">
        <v>0</v>
      </c>
    </row>
    <row r="1368" spans="2:4" x14ac:dyDescent="0.2">
      <c r="B1368" s="317" t="s">
        <v>5773</v>
      </c>
      <c r="C1368" s="306" t="s">
        <v>5774</v>
      </c>
      <c r="D1368" s="284">
        <v>59869.03</v>
      </c>
    </row>
    <row r="1369" spans="2:4" x14ac:dyDescent="0.2">
      <c r="B1369" s="317" t="s">
        <v>5775</v>
      </c>
      <c r="C1369" s="306" t="s">
        <v>5776</v>
      </c>
      <c r="D1369" s="284">
        <v>6970.42</v>
      </c>
    </row>
    <row r="1370" spans="2:4" x14ac:dyDescent="0.2">
      <c r="B1370" s="317" t="s">
        <v>5777</v>
      </c>
      <c r="C1370" s="306" t="s">
        <v>5778</v>
      </c>
      <c r="D1370" s="284">
        <v>47158.84</v>
      </c>
    </row>
    <row r="1371" spans="2:4" ht="14.25" customHeight="1" x14ac:dyDescent="0.2">
      <c r="B1371" s="317" t="s">
        <v>5779</v>
      </c>
      <c r="C1371" s="306" t="s">
        <v>5780</v>
      </c>
      <c r="D1371" s="284">
        <v>5739.77</v>
      </c>
    </row>
    <row r="1372" spans="2:4" ht="14.25" customHeight="1" x14ac:dyDescent="0.2">
      <c r="B1372" s="317" t="s">
        <v>5781</v>
      </c>
      <c r="C1372" s="306" t="s">
        <v>4587</v>
      </c>
      <c r="D1372" s="284">
        <v>58966.080000000002</v>
      </c>
    </row>
    <row r="1373" spans="2:4" x14ac:dyDescent="0.2">
      <c r="B1373" s="317" t="s">
        <v>5782</v>
      </c>
      <c r="C1373" s="306" t="s">
        <v>4648</v>
      </c>
      <c r="D1373" s="284">
        <v>58966.080000000002</v>
      </c>
    </row>
    <row r="1374" spans="2:4" ht="14.25" customHeight="1" x14ac:dyDescent="0.2">
      <c r="B1374" s="317" t="s">
        <v>5783</v>
      </c>
      <c r="C1374" s="306" t="s">
        <v>4589</v>
      </c>
      <c r="D1374" s="284">
        <v>20914.95</v>
      </c>
    </row>
    <row r="1375" spans="2:4" ht="14.25" customHeight="1" x14ac:dyDescent="0.2">
      <c r="B1375" s="317" t="s">
        <v>5784</v>
      </c>
      <c r="C1375" s="306" t="s">
        <v>4657</v>
      </c>
      <c r="D1375" s="284">
        <v>20914.95</v>
      </c>
    </row>
    <row r="1376" spans="2:4" x14ac:dyDescent="0.2">
      <c r="B1376" s="317" t="s">
        <v>5785</v>
      </c>
      <c r="C1376" s="306" t="s">
        <v>5786</v>
      </c>
      <c r="D1376" s="284">
        <v>0</v>
      </c>
    </row>
    <row r="1377" spans="2:4" ht="14.25" customHeight="1" x14ac:dyDescent="0.2">
      <c r="B1377" s="317" t="s">
        <v>5787</v>
      </c>
      <c r="C1377" s="306" t="s">
        <v>3875</v>
      </c>
      <c r="D1377" s="284">
        <v>0</v>
      </c>
    </row>
    <row r="1378" spans="2:4" x14ac:dyDescent="0.2">
      <c r="B1378" s="317" t="s">
        <v>5788</v>
      </c>
      <c r="C1378" s="306" t="s">
        <v>5789</v>
      </c>
      <c r="D1378" s="284">
        <v>343142.03</v>
      </c>
    </row>
    <row r="1379" spans="2:4" x14ac:dyDescent="0.2">
      <c r="B1379" s="317" t="s">
        <v>5790</v>
      </c>
      <c r="C1379" s="306" t="s">
        <v>5791</v>
      </c>
      <c r="D1379" s="284">
        <v>0</v>
      </c>
    </row>
    <row r="1380" spans="2:4" ht="14.25" customHeight="1" x14ac:dyDescent="0.2">
      <c r="B1380" s="317" t="s">
        <v>5792</v>
      </c>
      <c r="C1380" s="306" t="s">
        <v>5793</v>
      </c>
      <c r="D1380" s="284">
        <v>0</v>
      </c>
    </row>
    <row r="1381" spans="2:4" ht="14.25" customHeight="1" x14ac:dyDescent="0.2">
      <c r="B1381" s="317" t="s">
        <v>5794</v>
      </c>
      <c r="C1381" s="306" t="s">
        <v>5795</v>
      </c>
      <c r="D1381" s="284">
        <v>68498.789999999994</v>
      </c>
    </row>
    <row r="1382" spans="2:4" x14ac:dyDescent="0.2">
      <c r="B1382" s="317" t="s">
        <v>5796</v>
      </c>
      <c r="C1382" s="306" t="s">
        <v>4773</v>
      </c>
      <c r="D1382" s="284">
        <v>0</v>
      </c>
    </row>
    <row r="1383" spans="2:4" x14ac:dyDescent="0.2">
      <c r="B1383" s="317" t="s">
        <v>5797</v>
      </c>
      <c r="C1383" s="306" t="s">
        <v>4775</v>
      </c>
      <c r="D1383" s="284">
        <v>67671.87</v>
      </c>
    </row>
    <row r="1384" spans="2:4" x14ac:dyDescent="0.2">
      <c r="B1384" s="317" t="s">
        <v>5798</v>
      </c>
      <c r="C1384" s="306" t="s">
        <v>5799</v>
      </c>
      <c r="D1384" s="284">
        <v>206971.37</v>
      </c>
    </row>
    <row r="1385" spans="2:4" x14ac:dyDescent="0.2">
      <c r="B1385" s="317" t="s">
        <v>5800</v>
      </c>
      <c r="C1385" s="306" t="s">
        <v>5801</v>
      </c>
      <c r="D1385" s="284">
        <v>0</v>
      </c>
    </row>
    <row r="1386" spans="2:4" x14ac:dyDescent="0.2">
      <c r="B1386" s="317" t="s">
        <v>5802</v>
      </c>
      <c r="C1386" s="306" t="s">
        <v>3875</v>
      </c>
      <c r="D1386" s="284">
        <v>0</v>
      </c>
    </row>
    <row r="1387" spans="2:4" x14ac:dyDescent="0.2">
      <c r="B1387" s="317" t="s">
        <v>5803</v>
      </c>
      <c r="C1387" s="306" t="s">
        <v>5804</v>
      </c>
      <c r="D1387" s="284">
        <v>490041.69</v>
      </c>
    </row>
    <row r="1388" spans="2:4" ht="14.25" customHeight="1" x14ac:dyDescent="0.2">
      <c r="B1388" s="317" t="s">
        <v>5805</v>
      </c>
      <c r="C1388" s="306" t="s">
        <v>5806</v>
      </c>
      <c r="D1388" s="284">
        <v>55855.11</v>
      </c>
    </row>
    <row r="1389" spans="2:4" x14ac:dyDescent="0.2">
      <c r="B1389" s="317" t="s">
        <v>5807</v>
      </c>
      <c r="C1389" s="306" t="s">
        <v>5808</v>
      </c>
      <c r="D1389" s="284">
        <v>55855.11</v>
      </c>
    </row>
    <row r="1390" spans="2:4" x14ac:dyDescent="0.2">
      <c r="B1390" s="317" t="s">
        <v>5809</v>
      </c>
      <c r="C1390" s="306" t="s">
        <v>5374</v>
      </c>
      <c r="D1390" s="284">
        <v>131</v>
      </c>
    </row>
    <row r="1391" spans="2:4" x14ac:dyDescent="0.2">
      <c r="B1391" s="317" t="s">
        <v>5810</v>
      </c>
      <c r="C1391" s="306" t="s">
        <v>5376</v>
      </c>
      <c r="D1391" s="284">
        <v>131</v>
      </c>
    </row>
    <row r="1392" spans="2:4" x14ac:dyDescent="0.2">
      <c r="B1392" s="317" t="s">
        <v>5811</v>
      </c>
      <c r="C1392" s="306" t="s">
        <v>5812</v>
      </c>
      <c r="D1392" s="284">
        <v>278489.59999999998</v>
      </c>
    </row>
    <row r="1393" spans="2:4" x14ac:dyDescent="0.2">
      <c r="B1393" s="317" t="s">
        <v>5813</v>
      </c>
      <c r="C1393" s="306" t="s">
        <v>5814</v>
      </c>
      <c r="D1393" s="284">
        <v>807.75</v>
      </c>
    </row>
    <row r="1394" spans="2:4" ht="14.25" customHeight="1" x14ac:dyDescent="0.2">
      <c r="B1394" s="317" t="s">
        <v>5815</v>
      </c>
      <c r="C1394" s="306" t="s">
        <v>5816</v>
      </c>
      <c r="D1394" s="284">
        <v>6669.63</v>
      </c>
    </row>
    <row r="1395" spans="2:4" ht="14.25" customHeight="1" x14ac:dyDescent="0.2">
      <c r="B1395" s="317" t="s">
        <v>5817</v>
      </c>
      <c r="C1395" s="306" t="s">
        <v>5818</v>
      </c>
      <c r="D1395" s="284">
        <v>21531.09</v>
      </c>
    </row>
    <row r="1396" spans="2:4" x14ac:dyDescent="0.2">
      <c r="B1396" s="317" t="s">
        <v>5819</v>
      </c>
      <c r="C1396" s="306" t="s">
        <v>5820</v>
      </c>
      <c r="D1396" s="284">
        <v>2062.83</v>
      </c>
    </row>
    <row r="1397" spans="2:4" x14ac:dyDescent="0.2">
      <c r="B1397" s="317" t="s">
        <v>5821</v>
      </c>
      <c r="C1397" s="306" t="s">
        <v>5822</v>
      </c>
      <c r="D1397" s="284">
        <v>58274.03</v>
      </c>
    </row>
    <row r="1398" spans="2:4" x14ac:dyDescent="0.2">
      <c r="B1398" s="317" t="s">
        <v>5823</v>
      </c>
      <c r="C1398" s="306" t="s">
        <v>5824</v>
      </c>
      <c r="D1398" s="284">
        <v>87721.64</v>
      </c>
    </row>
    <row r="1399" spans="2:4" ht="14.25" customHeight="1" x14ac:dyDescent="0.2">
      <c r="B1399" s="317" t="s">
        <v>5825</v>
      </c>
      <c r="C1399" s="306" t="s">
        <v>5826</v>
      </c>
      <c r="D1399" s="284">
        <v>0</v>
      </c>
    </row>
    <row r="1400" spans="2:4" ht="14.25" customHeight="1" x14ac:dyDescent="0.2">
      <c r="B1400" s="317" t="s">
        <v>5827</v>
      </c>
      <c r="C1400" s="306" t="s">
        <v>5828</v>
      </c>
      <c r="D1400" s="284">
        <v>0</v>
      </c>
    </row>
    <row r="1401" spans="2:4" x14ac:dyDescent="0.2">
      <c r="B1401" s="317" t="s">
        <v>5829</v>
      </c>
      <c r="C1401" s="306" t="s">
        <v>5830</v>
      </c>
      <c r="D1401" s="284">
        <v>5695.39</v>
      </c>
    </row>
    <row r="1402" spans="2:4" ht="14.25" customHeight="1" x14ac:dyDescent="0.2">
      <c r="B1402" s="317" t="s">
        <v>5831</v>
      </c>
      <c r="C1402" s="306" t="s">
        <v>5832</v>
      </c>
      <c r="D1402" s="284">
        <v>95727.24</v>
      </c>
    </row>
    <row r="1403" spans="2:4" x14ac:dyDescent="0.2">
      <c r="B1403" s="317" t="s">
        <v>5833</v>
      </c>
      <c r="C1403" s="306" t="s">
        <v>3875</v>
      </c>
      <c r="D1403" s="284">
        <v>155565.98000000001</v>
      </c>
    </row>
    <row r="1404" spans="2:4" ht="14.25" customHeight="1" x14ac:dyDescent="0.2">
      <c r="B1404" s="317" t="s">
        <v>5834</v>
      </c>
      <c r="C1404" s="306" t="s">
        <v>5835</v>
      </c>
      <c r="D1404" s="284">
        <v>0</v>
      </c>
    </row>
    <row r="1405" spans="2:4" x14ac:dyDescent="0.2">
      <c r="B1405" s="317" t="s">
        <v>5836</v>
      </c>
      <c r="C1405" s="306" t="s">
        <v>5837</v>
      </c>
      <c r="D1405" s="284">
        <v>711.1</v>
      </c>
    </row>
    <row r="1406" spans="2:4" x14ac:dyDescent="0.2">
      <c r="B1406" s="317" t="s">
        <v>5838</v>
      </c>
      <c r="C1406" s="306" t="s">
        <v>5839</v>
      </c>
      <c r="D1406" s="284">
        <v>43928.47</v>
      </c>
    </row>
    <row r="1407" spans="2:4" ht="14.25" customHeight="1" x14ac:dyDescent="0.2">
      <c r="B1407" s="317" t="s">
        <v>5840</v>
      </c>
      <c r="C1407" s="306" t="s">
        <v>5841</v>
      </c>
      <c r="D1407" s="284">
        <v>0</v>
      </c>
    </row>
    <row r="1408" spans="2:4" ht="14.25" customHeight="1" x14ac:dyDescent="0.2">
      <c r="B1408" s="317" t="s">
        <v>5842</v>
      </c>
      <c r="C1408" s="306" t="s">
        <v>5843</v>
      </c>
      <c r="D1408" s="284">
        <v>5779.62</v>
      </c>
    </row>
    <row r="1409" spans="2:4" ht="14.25" customHeight="1" x14ac:dyDescent="0.2">
      <c r="B1409" s="317" t="s">
        <v>6903</v>
      </c>
      <c r="C1409" s="306" t="s">
        <v>6904</v>
      </c>
      <c r="D1409" s="284">
        <v>54212.800000000003</v>
      </c>
    </row>
    <row r="1410" spans="2:4" ht="14.25" customHeight="1" x14ac:dyDescent="0.2">
      <c r="B1410" s="317" t="s">
        <v>5844</v>
      </c>
      <c r="C1410" s="306" t="s">
        <v>5845</v>
      </c>
      <c r="D1410" s="284">
        <v>0</v>
      </c>
    </row>
    <row r="1411" spans="2:4" ht="14.25" customHeight="1" x14ac:dyDescent="0.2">
      <c r="B1411" s="317" t="s">
        <v>5846</v>
      </c>
      <c r="C1411" s="306" t="s">
        <v>4520</v>
      </c>
      <c r="D1411" s="284">
        <v>50697.3</v>
      </c>
    </row>
    <row r="1412" spans="2:4" ht="14.25" customHeight="1" x14ac:dyDescent="0.2">
      <c r="B1412" s="317" t="s">
        <v>5847</v>
      </c>
      <c r="C1412" s="306" t="s">
        <v>5848</v>
      </c>
      <c r="D1412" s="284">
        <v>236.69</v>
      </c>
    </row>
    <row r="1413" spans="2:4" ht="14.25" customHeight="1" x14ac:dyDescent="0.2">
      <c r="B1413" s="317" t="s">
        <v>6782</v>
      </c>
      <c r="C1413" s="306" t="s">
        <v>6783</v>
      </c>
      <c r="D1413" s="284">
        <v>0</v>
      </c>
    </row>
    <row r="1414" spans="2:4" ht="14.25" customHeight="1" x14ac:dyDescent="0.2">
      <c r="B1414" s="317" t="s">
        <v>5849</v>
      </c>
      <c r="C1414" s="306" t="s">
        <v>5850</v>
      </c>
      <c r="D1414" s="284">
        <v>0</v>
      </c>
    </row>
    <row r="1415" spans="2:4" ht="14.25" customHeight="1" x14ac:dyDescent="0.2">
      <c r="B1415" s="317" t="s">
        <v>5851</v>
      </c>
      <c r="C1415" s="306" t="s">
        <v>5852</v>
      </c>
      <c r="D1415" s="284">
        <v>0</v>
      </c>
    </row>
    <row r="1416" spans="2:4" ht="14.25" customHeight="1" x14ac:dyDescent="0.2">
      <c r="B1416" s="317" t="s">
        <v>5853</v>
      </c>
      <c r="C1416" s="306" t="s">
        <v>5854</v>
      </c>
      <c r="D1416" s="284">
        <v>0</v>
      </c>
    </row>
    <row r="1417" spans="2:4" ht="14.25" customHeight="1" x14ac:dyDescent="0.2">
      <c r="B1417" s="317" t="s">
        <v>5855</v>
      </c>
      <c r="C1417" s="306" t="s">
        <v>4412</v>
      </c>
      <c r="D1417" s="284">
        <v>0</v>
      </c>
    </row>
    <row r="1418" spans="2:4" ht="14.25" customHeight="1" x14ac:dyDescent="0.2">
      <c r="B1418" s="317" t="s">
        <v>5856</v>
      </c>
      <c r="C1418" s="306" t="s">
        <v>5857</v>
      </c>
      <c r="D1418" s="284">
        <v>16498.52</v>
      </c>
    </row>
    <row r="1419" spans="2:4" ht="14.25" customHeight="1" x14ac:dyDescent="0.2">
      <c r="B1419" s="317" t="s">
        <v>5858</v>
      </c>
      <c r="C1419" s="306" t="s">
        <v>5859</v>
      </c>
      <c r="D1419" s="284">
        <v>0</v>
      </c>
    </row>
    <row r="1420" spans="2:4" ht="14.25" customHeight="1" x14ac:dyDescent="0.2">
      <c r="B1420" s="317" t="s">
        <v>5860</v>
      </c>
      <c r="C1420" s="306" t="s">
        <v>5861</v>
      </c>
      <c r="D1420" s="284">
        <v>0</v>
      </c>
    </row>
    <row r="1421" spans="2:4" ht="14.25" customHeight="1" x14ac:dyDescent="0.2">
      <c r="B1421" s="317" t="s">
        <v>5862</v>
      </c>
      <c r="C1421" s="306" t="s">
        <v>5863</v>
      </c>
      <c r="D1421" s="284">
        <v>16498.52</v>
      </c>
    </row>
    <row r="1422" spans="2:4" ht="14.25" customHeight="1" x14ac:dyDescent="0.2">
      <c r="B1422" s="317" t="s">
        <v>5864</v>
      </c>
      <c r="C1422" s="306" t="s">
        <v>5865</v>
      </c>
      <c r="D1422" s="284">
        <v>16498.52</v>
      </c>
    </row>
    <row r="1423" spans="2:4" ht="14.25" customHeight="1" x14ac:dyDescent="0.2">
      <c r="B1423" s="317" t="s">
        <v>5866</v>
      </c>
      <c r="C1423" s="306" t="s">
        <v>5867</v>
      </c>
      <c r="D1423" s="284">
        <v>16498.52</v>
      </c>
    </row>
    <row r="1424" spans="2:4" ht="14.25" customHeight="1" x14ac:dyDescent="0.2">
      <c r="B1424" s="317" t="s">
        <v>5868</v>
      </c>
      <c r="C1424" s="306" t="s">
        <v>3875</v>
      </c>
      <c r="D1424" s="284">
        <v>0</v>
      </c>
    </row>
    <row r="1425" spans="2:4" x14ac:dyDescent="0.2">
      <c r="B1425" s="317" t="s">
        <v>5869</v>
      </c>
      <c r="C1425" s="306" t="s">
        <v>5870</v>
      </c>
      <c r="D1425" s="284">
        <v>0</v>
      </c>
    </row>
    <row r="1426" spans="2:4" x14ac:dyDescent="0.2">
      <c r="B1426" s="317" t="s">
        <v>5871</v>
      </c>
      <c r="C1426" s="306" t="s">
        <v>3875</v>
      </c>
      <c r="D1426" s="284">
        <v>0</v>
      </c>
    </row>
    <row r="1427" spans="2:4" x14ac:dyDescent="0.2">
      <c r="B1427" s="317" t="s">
        <v>5872</v>
      </c>
      <c r="C1427" s="306" t="s">
        <v>5873</v>
      </c>
      <c r="D1427" s="284">
        <v>0</v>
      </c>
    </row>
    <row r="1428" spans="2:4" x14ac:dyDescent="0.2">
      <c r="B1428" s="317" t="s">
        <v>5874</v>
      </c>
      <c r="C1428" s="306" t="s">
        <v>5048</v>
      </c>
      <c r="D1428" s="284">
        <v>0</v>
      </c>
    </row>
    <row r="1429" spans="2:4" x14ac:dyDescent="0.2">
      <c r="B1429" s="317" t="s">
        <v>5875</v>
      </c>
      <c r="C1429" s="306" t="s">
        <v>5107</v>
      </c>
      <c r="D1429" s="284">
        <v>0</v>
      </c>
    </row>
    <row r="1430" spans="2:4" ht="14.25" customHeight="1" x14ac:dyDescent="0.2">
      <c r="B1430" s="317" t="s">
        <v>5876</v>
      </c>
      <c r="C1430" s="306" t="s">
        <v>3875</v>
      </c>
      <c r="D1430" s="284">
        <v>0</v>
      </c>
    </row>
    <row r="1431" spans="2:4" ht="14.25" customHeight="1" x14ac:dyDescent="0.2">
      <c r="B1431" s="317" t="s">
        <v>5877</v>
      </c>
      <c r="C1431" s="306" t="s">
        <v>5878</v>
      </c>
      <c r="D1431" s="284">
        <v>12467267.449999999</v>
      </c>
    </row>
    <row r="1432" spans="2:4" ht="14.25" customHeight="1" x14ac:dyDescent="0.2">
      <c r="B1432" s="317" t="s">
        <v>5879</v>
      </c>
      <c r="C1432" s="306" t="s">
        <v>5880</v>
      </c>
      <c r="D1432" s="284">
        <v>10678487.470000001</v>
      </c>
    </row>
    <row r="1433" spans="2:4" x14ac:dyDescent="0.2">
      <c r="B1433" s="317" t="s">
        <v>5881</v>
      </c>
      <c r="C1433" s="306" t="s">
        <v>5882</v>
      </c>
      <c r="D1433" s="284">
        <v>91739.8</v>
      </c>
    </row>
    <row r="1434" spans="2:4" ht="14.25" customHeight="1" x14ac:dyDescent="0.2">
      <c r="B1434" s="317" t="s">
        <v>5883</v>
      </c>
      <c r="C1434" s="306" t="s">
        <v>5884</v>
      </c>
      <c r="D1434" s="284">
        <v>91739.8</v>
      </c>
    </row>
    <row r="1435" spans="2:4" x14ac:dyDescent="0.2">
      <c r="B1435" s="317" t="s">
        <v>5885</v>
      </c>
      <c r="C1435" s="306" t="s">
        <v>5886</v>
      </c>
      <c r="D1435" s="284">
        <v>91739.8</v>
      </c>
    </row>
    <row r="1436" spans="2:4" x14ac:dyDescent="0.2">
      <c r="B1436" s="317" t="s">
        <v>5887</v>
      </c>
      <c r="C1436" s="306" t="s">
        <v>5888</v>
      </c>
      <c r="D1436" s="284">
        <v>0</v>
      </c>
    </row>
    <row r="1437" spans="2:4" x14ac:dyDescent="0.2">
      <c r="B1437" s="317" t="s">
        <v>5889</v>
      </c>
      <c r="C1437" s="306" t="s">
        <v>5890</v>
      </c>
      <c r="D1437" s="284">
        <v>0</v>
      </c>
    </row>
    <row r="1438" spans="2:4" x14ac:dyDescent="0.2">
      <c r="B1438" s="317" t="s">
        <v>5891</v>
      </c>
      <c r="C1438" s="306" t="s">
        <v>5892</v>
      </c>
      <c r="D1438" s="284">
        <v>0</v>
      </c>
    </row>
    <row r="1439" spans="2:4" ht="14.25" customHeight="1" x14ac:dyDescent="0.2">
      <c r="B1439" s="317" t="s">
        <v>5893</v>
      </c>
      <c r="C1439" s="306" t="s">
        <v>5894</v>
      </c>
      <c r="D1439" s="284">
        <v>278827.06</v>
      </c>
    </row>
    <row r="1440" spans="2:4" x14ac:dyDescent="0.2">
      <c r="B1440" s="317" t="s">
        <v>5895</v>
      </c>
      <c r="C1440" s="306" t="s">
        <v>5896</v>
      </c>
      <c r="D1440" s="284">
        <v>0</v>
      </c>
    </row>
    <row r="1441" spans="2:4" ht="14.25" customHeight="1" x14ac:dyDescent="0.2">
      <c r="B1441" s="317" t="s">
        <v>5897</v>
      </c>
      <c r="C1441" s="306" t="s">
        <v>4371</v>
      </c>
      <c r="D1441" s="284">
        <v>187271.94</v>
      </c>
    </row>
    <row r="1442" spans="2:4" x14ac:dyDescent="0.2">
      <c r="B1442" s="317" t="s">
        <v>5898</v>
      </c>
      <c r="C1442" s="306" t="s">
        <v>4373</v>
      </c>
      <c r="D1442" s="284">
        <v>70872.39</v>
      </c>
    </row>
    <row r="1443" spans="2:4" x14ac:dyDescent="0.2">
      <c r="B1443" s="317" t="s">
        <v>5899</v>
      </c>
      <c r="C1443" s="306" t="s">
        <v>4375</v>
      </c>
      <c r="D1443" s="284">
        <v>116399.55</v>
      </c>
    </row>
    <row r="1444" spans="2:4" x14ac:dyDescent="0.2">
      <c r="B1444" s="317" t="s">
        <v>5900</v>
      </c>
      <c r="C1444" s="306" t="s">
        <v>4377</v>
      </c>
      <c r="D1444" s="284">
        <v>91555.12</v>
      </c>
    </row>
    <row r="1445" spans="2:4" x14ac:dyDescent="0.2">
      <c r="B1445" s="317" t="s">
        <v>5901</v>
      </c>
      <c r="C1445" s="306" t="s">
        <v>4379</v>
      </c>
      <c r="D1445" s="284">
        <v>0</v>
      </c>
    </row>
    <row r="1446" spans="2:4" x14ac:dyDescent="0.2">
      <c r="B1446" s="317" t="s">
        <v>5902</v>
      </c>
      <c r="C1446" s="306" t="s">
        <v>4381</v>
      </c>
      <c r="D1446" s="284">
        <v>91555.12</v>
      </c>
    </row>
    <row r="1447" spans="2:4" ht="14.25" customHeight="1" x14ac:dyDescent="0.2">
      <c r="B1447" s="317" t="s">
        <v>5903</v>
      </c>
      <c r="C1447" s="306" t="s">
        <v>4383</v>
      </c>
      <c r="D1447" s="284">
        <v>0</v>
      </c>
    </row>
    <row r="1448" spans="2:4" ht="14.25" customHeight="1" x14ac:dyDescent="0.2">
      <c r="B1448" s="317" t="s">
        <v>5904</v>
      </c>
      <c r="C1448" s="306" t="s">
        <v>5905</v>
      </c>
      <c r="D1448" s="284">
        <v>10306768.060000001</v>
      </c>
    </row>
    <row r="1449" spans="2:4" x14ac:dyDescent="0.2">
      <c r="B1449" s="317" t="s">
        <v>5906</v>
      </c>
      <c r="C1449" s="306" t="s">
        <v>4387</v>
      </c>
      <c r="D1449" s="284">
        <v>2780706.45</v>
      </c>
    </row>
    <row r="1450" spans="2:4" x14ac:dyDescent="0.2">
      <c r="B1450" s="317" t="s">
        <v>5907</v>
      </c>
      <c r="C1450" s="306" t="s">
        <v>5908</v>
      </c>
      <c r="D1450" s="284">
        <v>4785048.62</v>
      </c>
    </row>
    <row r="1451" spans="2:4" ht="14.25" customHeight="1" x14ac:dyDescent="0.2">
      <c r="B1451" s="317" t="s">
        <v>5909</v>
      </c>
      <c r="C1451" s="306" t="s">
        <v>4391</v>
      </c>
      <c r="D1451" s="284">
        <v>78031.69</v>
      </c>
    </row>
    <row r="1452" spans="2:4" x14ac:dyDescent="0.2">
      <c r="B1452" s="317" t="s">
        <v>5910</v>
      </c>
      <c r="C1452" s="306" t="s">
        <v>4393</v>
      </c>
      <c r="D1452" s="284">
        <v>1150655</v>
      </c>
    </row>
    <row r="1453" spans="2:4" ht="14.25" customHeight="1" x14ac:dyDescent="0.2">
      <c r="B1453" s="317" t="s">
        <v>5911</v>
      </c>
      <c r="C1453" s="306" t="s">
        <v>4395</v>
      </c>
      <c r="D1453" s="284">
        <v>0</v>
      </c>
    </row>
    <row r="1454" spans="2:4" x14ac:dyDescent="0.2">
      <c r="B1454" s="317" t="s">
        <v>5912</v>
      </c>
      <c r="C1454" s="306" t="s">
        <v>4397</v>
      </c>
      <c r="D1454" s="284">
        <v>0</v>
      </c>
    </row>
    <row r="1455" spans="2:4" ht="14.25" customHeight="1" x14ac:dyDescent="0.2">
      <c r="B1455" s="317" t="s">
        <v>5913</v>
      </c>
      <c r="C1455" s="306" t="s">
        <v>5914</v>
      </c>
      <c r="D1455" s="284">
        <v>1087992.92</v>
      </c>
    </row>
    <row r="1456" spans="2:4" x14ac:dyDescent="0.2">
      <c r="B1456" s="317" t="s">
        <v>5915</v>
      </c>
      <c r="C1456" s="306" t="s">
        <v>5914</v>
      </c>
      <c r="D1456" s="284">
        <v>282791.34000000003</v>
      </c>
    </row>
    <row r="1457" spans="2:4" x14ac:dyDescent="0.2">
      <c r="B1457" s="317" t="s">
        <v>5916</v>
      </c>
      <c r="C1457" s="306" t="s">
        <v>5917</v>
      </c>
      <c r="D1457" s="284">
        <v>0</v>
      </c>
    </row>
    <row r="1458" spans="2:4" ht="14.25" customHeight="1" x14ac:dyDescent="0.2">
      <c r="B1458" s="317" t="s">
        <v>5918</v>
      </c>
      <c r="C1458" s="306" t="s">
        <v>5919</v>
      </c>
      <c r="D1458" s="284">
        <v>141542.04</v>
      </c>
    </row>
    <row r="1459" spans="2:4" ht="14.25" customHeight="1" x14ac:dyDescent="0.2">
      <c r="B1459" s="317" t="s">
        <v>5920</v>
      </c>
      <c r="C1459" s="306" t="s">
        <v>5921</v>
      </c>
      <c r="D1459" s="284">
        <v>0</v>
      </c>
    </row>
    <row r="1460" spans="2:4" ht="14.25" customHeight="1" x14ac:dyDescent="0.2">
      <c r="B1460" s="317" t="s">
        <v>5922</v>
      </c>
      <c r="C1460" s="306" t="s">
        <v>5923</v>
      </c>
      <c r="D1460" s="284">
        <v>1152.55</v>
      </c>
    </row>
    <row r="1461" spans="2:4" x14ac:dyDescent="0.2">
      <c r="B1461" s="317" t="s">
        <v>5924</v>
      </c>
      <c r="C1461" s="306" t="s">
        <v>5925</v>
      </c>
      <c r="D1461" s="284">
        <v>0</v>
      </c>
    </row>
    <row r="1462" spans="2:4" x14ac:dyDescent="0.2">
      <c r="B1462" s="317" t="s">
        <v>5926</v>
      </c>
      <c r="C1462" s="306" t="s">
        <v>4522</v>
      </c>
      <c r="D1462" s="284">
        <v>1152.55</v>
      </c>
    </row>
    <row r="1463" spans="2:4" x14ac:dyDescent="0.2">
      <c r="B1463" s="317" t="s">
        <v>5927</v>
      </c>
      <c r="C1463" s="306" t="s">
        <v>5928</v>
      </c>
      <c r="D1463" s="284">
        <v>24540.65</v>
      </c>
    </row>
    <row r="1464" spans="2:4" ht="14.25" customHeight="1" x14ac:dyDescent="0.2">
      <c r="B1464" s="317" t="s">
        <v>5929</v>
      </c>
      <c r="C1464" s="306" t="s">
        <v>5930</v>
      </c>
      <c r="D1464" s="284">
        <v>0</v>
      </c>
    </row>
    <row r="1465" spans="2:4" ht="14.25" customHeight="1" x14ac:dyDescent="0.2">
      <c r="B1465" s="317" t="s">
        <v>5931</v>
      </c>
      <c r="C1465" s="306" t="s">
        <v>5932</v>
      </c>
      <c r="D1465" s="284">
        <v>0</v>
      </c>
    </row>
    <row r="1466" spans="2:4" ht="14.25" customHeight="1" x14ac:dyDescent="0.2">
      <c r="B1466" s="317" t="s">
        <v>5933</v>
      </c>
      <c r="C1466" s="306" t="s">
        <v>5934</v>
      </c>
      <c r="D1466" s="284">
        <v>0</v>
      </c>
    </row>
    <row r="1467" spans="2:4" ht="14.25" customHeight="1" x14ac:dyDescent="0.2">
      <c r="B1467" s="317" t="s">
        <v>5935</v>
      </c>
      <c r="C1467" s="306" t="s">
        <v>4412</v>
      </c>
      <c r="D1467" s="284">
        <v>24540.65</v>
      </c>
    </row>
    <row r="1468" spans="2:4" ht="14.25" customHeight="1" x14ac:dyDescent="0.2">
      <c r="B1468" s="317" t="s">
        <v>5936</v>
      </c>
      <c r="C1468" s="306" t="s">
        <v>5937</v>
      </c>
      <c r="D1468" s="284">
        <v>24540.65</v>
      </c>
    </row>
    <row r="1469" spans="2:4" x14ac:dyDescent="0.2">
      <c r="B1469" s="317" t="s">
        <v>5938</v>
      </c>
      <c r="C1469" s="306" t="s">
        <v>5939</v>
      </c>
      <c r="D1469" s="284">
        <v>196388.04</v>
      </c>
    </row>
    <row r="1470" spans="2:4" x14ac:dyDescent="0.2">
      <c r="B1470" s="317" t="s">
        <v>5940</v>
      </c>
      <c r="C1470" s="306" t="s">
        <v>5941</v>
      </c>
      <c r="D1470" s="284">
        <v>0</v>
      </c>
    </row>
    <row r="1471" spans="2:4" x14ac:dyDescent="0.2">
      <c r="B1471" s="317" t="s">
        <v>5942</v>
      </c>
      <c r="C1471" s="306" t="s">
        <v>5513</v>
      </c>
      <c r="D1471" s="284">
        <v>0</v>
      </c>
    </row>
    <row r="1472" spans="2:4" ht="14.25" customHeight="1" x14ac:dyDescent="0.2">
      <c r="B1472" s="317" t="s">
        <v>5943</v>
      </c>
      <c r="C1472" s="306" t="s">
        <v>5515</v>
      </c>
      <c r="D1472" s="284">
        <v>0</v>
      </c>
    </row>
    <row r="1473" spans="2:4" ht="14.25" customHeight="1" x14ac:dyDescent="0.2">
      <c r="B1473" s="317" t="s">
        <v>5944</v>
      </c>
      <c r="C1473" s="306" t="s">
        <v>5517</v>
      </c>
      <c r="D1473" s="284">
        <v>0</v>
      </c>
    </row>
    <row r="1474" spans="2:4" x14ac:dyDescent="0.2">
      <c r="B1474" s="317" t="s">
        <v>5945</v>
      </c>
      <c r="C1474" s="306" t="s">
        <v>4412</v>
      </c>
      <c r="D1474" s="284">
        <v>0</v>
      </c>
    </row>
    <row r="1475" spans="2:4" x14ac:dyDescent="0.2">
      <c r="B1475" s="317" t="s">
        <v>5946</v>
      </c>
      <c r="C1475" s="306" t="s">
        <v>5947</v>
      </c>
      <c r="D1475" s="284">
        <v>196388.04</v>
      </c>
    </row>
    <row r="1476" spans="2:4" x14ac:dyDescent="0.2">
      <c r="B1476" s="317" t="s">
        <v>5948</v>
      </c>
      <c r="C1476" s="306" t="s">
        <v>5949</v>
      </c>
      <c r="D1476" s="284">
        <v>196388.04</v>
      </c>
    </row>
    <row r="1477" spans="2:4" ht="14.25" customHeight="1" x14ac:dyDescent="0.2">
      <c r="B1477" s="317" t="s">
        <v>5950</v>
      </c>
      <c r="C1477" s="306" t="s">
        <v>5951</v>
      </c>
      <c r="D1477" s="284">
        <v>196388.04</v>
      </c>
    </row>
    <row r="1478" spans="2:4" ht="14.25" customHeight="1" x14ac:dyDescent="0.2">
      <c r="B1478" s="317" t="s">
        <v>5952</v>
      </c>
      <c r="C1478" s="306" t="s">
        <v>5953</v>
      </c>
      <c r="D1478" s="284">
        <v>0</v>
      </c>
    </row>
    <row r="1479" spans="2:4" ht="14.25" customHeight="1" x14ac:dyDescent="0.2">
      <c r="B1479" s="317" t="s">
        <v>5954</v>
      </c>
      <c r="C1479" s="306" t="s">
        <v>3875</v>
      </c>
      <c r="D1479" s="284">
        <v>0</v>
      </c>
    </row>
    <row r="1480" spans="2:4" ht="14.25" customHeight="1" x14ac:dyDescent="0.2">
      <c r="B1480" s="317" t="s">
        <v>5955</v>
      </c>
      <c r="C1480" s="306" t="s">
        <v>5956</v>
      </c>
      <c r="D1480" s="284">
        <v>481688.46</v>
      </c>
    </row>
    <row r="1481" spans="2:4" ht="14.25" customHeight="1" x14ac:dyDescent="0.2">
      <c r="B1481" s="317" t="s">
        <v>5957</v>
      </c>
      <c r="C1481" s="306" t="s">
        <v>5713</v>
      </c>
      <c r="D1481" s="284">
        <v>481688.46</v>
      </c>
    </row>
    <row r="1482" spans="2:4" ht="14.25" customHeight="1" x14ac:dyDescent="0.2">
      <c r="B1482" s="317" t="s">
        <v>5958</v>
      </c>
      <c r="C1482" s="306" t="s">
        <v>5959</v>
      </c>
      <c r="D1482" s="284">
        <v>453589.18</v>
      </c>
    </row>
    <row r="1483" spans="2:4" x14ac:dyDescent="0.2">
      <c r="B1483" s="317" t="s">
        <v>5960</v>
      </c>
      <c r="C1483" s="306" t="s">
        <v>5961</v>
      </c>
      <c r="D1483" s="284">
        <v>0</v>
      </c>
    </row>
    <row r="1484" spans="2:4" x14ac:dyDescent="0.2">
      <c r="B1484" s="317" t="s">
        <v>5962</v>
      </c>
      <c r="C1484" s="306" t="s">
        <v>5963</v>
      </c>
      <c r="D1484" s="284">
        <v>1.72</v>
      </c>
    </row>
    <row r="1485" spans="2:4" x14ac:dyDescent="0.2">
      <c r="B1485" s="317" t="s">
        <v>5964</v>
      </c>
      <c r="C1485" s="306" t="s">
        <v>5965</v>
      </c>
      <c r="D1485" s="284">
        <v>209917.83</v>
      </c>
    </row>
    <row r="1486" spans="2:4" x14ac:dyDescent="0.2">
      <c r="B1486" s="317" t="s">
        <v>5966</v>
      </c>
      <c r="C1486" s="306" t="s">
        <v>5967</v>
      </c>
      <c r="D1486" s="284">
        <v>16417.62</v>
      </c>
    </row>
    <row r="1487" spans="2:4" x14ac:dyDescent="0.2">
      <c r="B1487" s="317" t="s">
        <v>5968</v>
      </c>
      <c r="C1487" s="306" t="s">
        <v>5969</v>
      </c>
      <c r="D1487" s="284">
        <v>26.08</v>
      </c>
    </row>
    <row r="1488" spans="2:4" ht="14.25" customHeight="1" x14ac:dyDescent="0.2">
      <c r="B1488" s="317" t="s">
        <v>5970</v>
      </c>
      <c r="C1488" s="306" t="s">
        <v>5971</v>
      </c>
      <c r="D1488" s="284">
        <v>0</v>
      </c>
    </row>
    <row r="1489" spans="2:4" ht="14.25" customHeight="1" x14ac:dyDescent="0.2">
      <c r="B1489" s="317" t="s">
        <v>5972</v>
      </c>
      <c r="C1489" s="306" t="s">
        <v>5973</v>
      </c>
      <c r="D1489" s="284">
        <v>5034.24</v>
      </c>
    </row>
    <row r="1490" spans="2:4" x14ac:dyDescent="0.2">
      <c r="B1490" s="317" t="s">
        <v>6864</v>
      </c>
      <c r="C1490" s="306" t="s">
        <v>6865</v>
      </c>
      <c r="D1490" s="284">
        <v>34295.760000000002</v>
      </c>
    </row>
    <row r="1491" spans="2:4" x14ac:dyDescent="0.2">
      <c r="B1491" s="317" t="s">
        <v>6889</v>
      </c>
      <c r="C1491" s="306" t="s">
        <v>6890</v>
      </c>
      <c r="D1491" s="284">
        <v>6765.4</v>
      </c>
    </row>
    <row r="1492" spans="2:4" x14ac:dyDescent="0.2">
      <c r="B1492" s="317" t="s">
        <v>5974</v>
      </c>
      <c r="C1492" s="306" t="s">
        <v>5975</v>
      </c>
      <c r="D1492" s="284">
        <v>17290.79</v>
      </c>
    </row>
    <row r="1493" spans="2:4" ht="14.25" customHeight="1" x14ac:dyDescent="0.2">
      <c r="B1493" s="317" t="s">
        <v>5976</v>
      </c>
      <c r="C1493" s="306" t="s">
        <v>4486</v>
      </c>
      <c r="D1493" s="284">
        <v>3260.02</v>
      </c>
    </row>
    <row r="1494" spans="2:4" ht="14.25" customHeight="1" x14ac:dyDescent="0.2">
      <c r="B1494" s="317" t="s">
        <v>5977</v>
      </c>
      <c r="C1494" s="306" t="s">
        <v>4488</v>
      </c>
      <c r="D1494" s="284">
        <v>0</v>
      </c>
    </row>
    <row r="1495" spans="2:4" x14ac:dyDescent="0.2">
      <c r="B1495" s="317" t="s">
        <v>5978</v>
      </c>
      <c r="C1495" s="306" t="s">
        <v>4490</v>
      </c>
      <c r="D1495" s="284">
        <v>0</v>
      </c>
    </row>
    <row r="1496" spans="2:4" x14ac:dyDescent="0.2">
      <c r="B1496" s="317" t="s">
        <v>5979</v>
      </c>
      <c r="C1496" s="306" t="s">
        <v>4492</v>
      </c>
      <c r="D1496" s="284">
        <v>671.5</v>
      </c>
    </row>
    <row r="1497" spans="2:4" ht="14.25" customHeight="1" x14ac:dyDescent="0.2">
      <c r="B1497" s="317" t="s">
        <v>5980</v>
      </c>
      <c r="C1497" s="306" t="s">
        <v>5981</v>
      </c>
      <c r="D1497" s="284">
        <v>685.81</v>
      </c>
    </row>
    <row r="1498" spans="2:4" x14ac:dyDescent="0.2">
      <c r="B1498" s="317" t="s">
        <v>5982</v>
      </c>
      <c r="C1498" s="306" t="s">
        <v>4494</v>
      </c>
      <c r="D1498" s="284">
        <v>606.55999999999995</v>
      </c>
    </row>
    <row r="1499" spans="2:4" x14ac:dyDescent="0.2">
      <c r="B1499" s="317" t="s">
        <v>5983</v>
      </c>
      <c r="C1499" s="306" t="s">
        <v>4516</v>
      </c>
      <c r="D1499" s="284">
        <v>0</v>
      </c>
    </row>
    <row r="1500" spans="2:4" ht="14.25" customHeight="1" x14ac:dyDescent="0.2">
      <c r="B1500" s="317" t="s">
        <v>5984</v>
      </c>
      <c r="C1500" s="306" t="s">
        <v>4510</v>
      </c>
      <c r="D1500" s="284">
        <v>0</v>
      </c>
    </row>
    <row r="1501" spans="2:4" x14ac:dyDescent="0.2">
      <c r="B1501" s="317" t="s">
        <v>5985</v>
      </c>
      <c r="C1501" s="306" t="s">
        <v>4502</v>
      </c>
      <c r="D1501" s="284">
        <v>11.16</v>
      </c>
    </row>
    <row r="1502" spans="2:4" ht="14.25" customHeight="1" x14ac:dyDescent="0.2">
      <c r="B1502" s="317" t="s">
        <v>5986</v>
      </c>
      <c r="C1502" s="306" t="s">
        <v>5987</v>
      </c>
      <c r="D1502" s="284">
        <v>2658.24</v>
      </c>
    </row>
    <row r="1503" spans="2:4" x14ac:dyDescent="0.2">
      <c r="B1503" s="317" t="s">
        <v>5988</v>
      </c>
      <c r="C1503" s="306" t="s">
        <v>5989</v>
      </c>
      <c r="D1503" s="284">
        <v>0</v>
      </c>
    </row>
    <row r="1504" spans="2:4" x14ac:dyDescent="0.2">
      <c r="B1504" s="317" t="s">
        <v>5990</v>
      </c>
      <c r="C1504" s="306" t="s">
        <v>5991</v>
      </c>
      <c r="D1504" s="284">
        <v>1222.5</v>
      </c>
    </row>
    <row r="1505" spans="2:4" x14ac:dyDescent="0.2">
      <c r="B1505" s="317" t="s">
        <v>5992</v>
      </c>
      <c r="C1505" s="306" t="s">
        <v>5993</v>
      </c>
      <c r="D1505" s="284">
        <v>666.6</v>
      </c>
    </row>
    <row r="1506" spans="2:4" ht="14.25" customHeight="1" x14ac:dyDescent="0.2">
      <c r="B1506" s="317" t="s">
        <v>5994</v>
      </c>
      <c r="C1506" s="306" t="s">
        <v>4504</v>
      </c>
      <c r="D1506" s="284">
        <v>0</v>
      </c>
    </row>
    <row r="1507" spans="2:4" x14ac:dyDescent="0.2">
      <c r="B1507" s="317" t="s">
        <v>5995</v>
      </c>
      <c r="C1507" s="306" t="s">
        <v>5996</v>
      </c>
      <c r="D1507" s="284">
        <v>3342.72</v>
      </c>
    </row>
    <row r="1508" spans="2:4" ht="14.25" customHeight="1" x14ac:dyDescent="0.2">
      <c r="B1508" s="317" t="s">
        <v>5997</v>
      </c>
      <c r="C1508" s="306" t="s">
        <v>4512</v>
      </c>
      <c r="D1508" s="284">
        <v>0</v>
      </c>
    </row>
    <row r="1509" spans="2:4" x14ac:dyDescent="0.2">
      <c r="B1509" s="317" t="s">
        <v>6866</v>
      </c>
      <c r="C1509" s="306" t="s">
        <v>6867</v>
      </c>
      <c r="D1509" s="284">
        <v>9752.6</v>
      </c>
    </row>
    <row r="1510" spans="2:4" x14ac:dyDescent="0.2">
      <c r="B1510" s="317" t="s">
        <v>6905</v>
      </c>
      <c r="C1510" s="306" t="s">
        <v>6906</v>
      </c>
      <c r="D1510" s="284">
        <v>11991.24</v>
      </c>
    </row>
    <row r="1511" spans="2:4" x14ac:dyDescent="0.2">
      <c r="B1511" s="317" t="s">
        <v>6917</v>
      </c>
      <c r="C1511" s="306" t="s">
        <v>6918</v>
      </c>
      <c r="D1511" s="284">
        <v>66.06</v>
      </c>
    </row>
    <row r="1512" spans="2:4" x14ac:dyDescent="0.2">
      <c r="B1512" s="317" t="s">
        <v>5998</v>
      </c>
      <c r="C1512" s="306" t="s">
        <v>5999</v>
      </c>
      <c r="D1512" s="284">
        <v>115.67</v>
      </c>
    </row>
    <row r="1513" spans="2:4" x14ac:dyDescent="0.2">
      <c r="B1513" s="317" t="s">
        <v>6868</v>
      </c>
      <c r="C1513" s="306" t="s">
        <v>6869</v>
      </c>
      <c r="D1513" s="284">
        <v>2232.4</v>
      </c>
    </row>
    <row r="1514" spans="2:4" x14ac:dyDescent="0.2">
      <c r="B1514" s="317" t="s">
        <v>6870</v>
      </c>
      <c r="C1514" s="306" t="s">
        <v>6871</v>
      </c>
      <c r="D1514" s="284">
        <v>0</v>
      </c>
    </row>
    <row r="1515" spans="2:4" x14ac:dyDescent="0.2">
      <c r="B1515" s="317" t="s">
        <v>6872</v>
      </c>
      <c r="C1515" s="306" t="s">
        <v>6873</v>
      </c>
      <c r="D1515" s="284">
        <v>9060.5499999999993</v>
      </c>
    </row>
    <row r="1516" spans="2:4" ht="14.25" customHeight="1" x14ac:dyDescent="0.2">
      <c r="B1516" s="317" t="s">
        <v>6874</v>
      </c>
      <c r="C1516" s="306" t="s">
        <v>6875</v>
      </c>
      <c r="D1516" s="284">
        <v>0</v>
      </c>
    </row>
    <row r="1517" spans="2:4" ht="14.25" customHeight="1" x14ac:dyDescent="0.2">
      <c r="B1517" s="317" t="s">
        <v>6000</v>
      </c>
      <c r="C1517" s="306" t="s">
        <v>6001</v>
      </c>
      <c r="D1517" s="284">
        <v>21864.68</v>
      </c>
    </row>
    <row r="1518" spans="2:4" ht="14.25" customHeight="1" x14ac:dyDescent="0.2">
      <c r="B1518" s="317" t="s">
        <v>6876</v>
      </c>
      <c r="C1518" s="306" t="s">
        <v>6877</v>
      </c>
      <c r="D1518" s="284">
        <v>1509.44</v>
      </c>
    </row>
    <row r="1519" spans="2:4" ht="14.25" customHeight="1" x14ac:dyDescent="0.2">
      <c r="B1519" s="317" t="s">
        <v>6002</v>
      </c>
      <c r="C1519" s="306" t="s">
        <v>6003</v>
      </c>
      <c r="D1519" s="284">
        <v>10853.26</v>
      </c>
    </row>
    <row r="1520" spans="2:4" ht="14.25" customHeight="1" x14ac:dyDescent="0.2">
      <c r="B1520" s="317" t="s">
        <v>6004</v>
      </c>
      <c r="C1520" s="306" t="s">
        <v>6005</v>
      </c>
      <c r="D1520" s="284">
        <v>41083.67</v>
      </c>
    </row>
    <row r="1521" spans="2:4" ht="14.25" customHeight="1" x14ac:dyDescent="0.2">
      <c r="B1521" s="317" t="s">
        <v>6006</v>
      </c>
      <c r="C1521" s="306" t="s">
        <v>6007</v>
      </c>
      <c r="D1521" s="284">
        <v>18421.900000000001</v>
      </c>
    </row>
    <row r="1522" spans="2:4" ht="14.25" customHeight="1" x14ac:dyDescent="0.2">
      <c r="B1522" s="317" t="s">
        <v>6008</v>
      </c>
      <c r="C1522" s="306" t="s">
        <v>6009</v>
      </c>
      <c r="D1522" s="284">
        <v>1345.36</v>
      </c>
    </row>
    <row r="1523" spans="2:4" ht="14.25" customHeight="1" x14ac:dyDescent="0.2">
      <c r="B1523" s="317" t="s">
        <v>6010</v>
      </c>
      <c r="C1523" s="306" t="s">
        <v>6011</v>
      </c>
      <c r="D1523" s="284">
        <v>146.87</v>
      </c>
    </row>
    <row r="1524" spans="2:4" ht="14.25" customHeight="1" x14ac:dyDescent="0.2">
      <c r="B1524" s="317" t="s">
        <v>6919</v>
      </c>
      <c r="C1524" s="306" t="s">
        <v>6920</v>
      </c>
      <c r="D1524" s="284">
        <v>22.1</v>
      </c>
    </row>
    <row r="1525" spans="2:4" ht="14.25" customHeight="1" x14ac:dyDescent="0.2">
      <c r="B1525" s="317" t="s">
        <v>6012</v>
      </c>
      <c r="C1525" s="306" t="s">
        <v>6013</v>
      </c>
      <c r="D1525" s="284">
        <v>0</v>
      </c>
    </row>
    <row r="1526" spans="2:4" ht="14.25" customHeight="1" x14ac:dyDescent="0.2">
      <c r="B1526" s="317" t="s">
        <v>6014</v>
      </c>
      <c r="C1526" s="306" t="s">
        <v>6015</v>
      </c>
      <c r="D1526" s="284">
        <v>2209.0300000000002</v>
      </c>
    </row>
    <row r="1527" spans="2:4" ht="14.25" customHeight="1" x14ac:dyDescent="0.2">
      <c r="B1527" s="317" t="s">
        <v>6016</v>
      </c>
      <c r="C1527" s="306" t="s">
        <v>6017</v>
      </c>
      <c r="D1527" s="284">
        <v>102.51</v>
      </c>
    </row>
    <row r="1528" spans="2:4" ht="14.25" customHeight="1" x14ac:dyDescent="0.2">
      <c r="B1528" s="317" t="s">
        <v>6018</v>
      </c>
      <c r="C1528" s="306" t="s">
        <v>6019</v>
      </c>
      <c r="D1528" s="284">
        <v>66.86</v>
      </c>
    </row>
    <row r="1529" spans="2:4" ht="14.25" customHeight="1" x14ac:dyDescent="0.2">
      <c r="B1529" s="317" t="s">
        <v>6020</v>
      </c>
      <c r="C1529" s="306" t="s">
        <v>6021</v>
      </c>
      <c r="D1529" s="284">
        <v>0</v>
      </c>
    </row>
    <row r="1530" spans="2:4" ht="14.25" customHeight="1" x14ac:dyDescent="0.2">
      <c r="B1530" s="317" t="s">
        <v>6022</v>
      </c>
      <c r="C1530" s="306" t="s">
        <v>6023</v>
      </c>
      <c r="D1530" s="284">
        <v>1663.9</v>
      </c>
    </row>
    <row r="1531" spans="2:4" ht="14.25" customHeight="1" x14ac:dyDescent="0.2">
      <c r="B1531" s="317" t="s">
        <v>6024</v>
      </c>
      <c r="C1531" s="306" t="s">
        <v>6025</v>
      </c>
      <c r="D1531" s="284">
        <v>343.33</v>
      </c>
    </row>
    <row r="1532" spans="2:4" ht="14.25" customHeight="1" x14ac:dyDescent="0.2">
      <c r="B1532" s="317" t="s">
        <v>6026</v>
      </c>
      <c r="C1532" s="306" t="s">
        <v>6027</v>
      </c>
      <c r="D1532" s="284">
        <v>117.66</v>
      </c>
    </row>
    <row r="1533" spans="2:4" ht="14.25" customHeight="1" x14ac:dyDescent="0.2">
      <c r="B1533" s="317" t="s">
        <v>6028</v>
      </c>
      <c r="C1533" s="306" t="s">
        <v>6029</v>
      </c>
      <c r="D1533" s="284">
        <v>7.52</v>
      </c>
    </row>
    <row r="1534" spans="2:4" ht="14.25" customHeight="1" x14ac:dyDescent="0.2">
      <c r="B1534" s="317" t="s">
        <v>6030</v>
      </c>
      <c r="C1534" s="306" t="s">
        <v>6031</v>
      </c>
      <c r="D1534" s="284">
        <v>2943.32</v>
      </c>
    </row>
    <row r="1535" spans="2:4" ht="14.25" customHeight="1" x14ac:dyDescent="0.2">
      <c r="B1535" s="317" t="s">
        <v>6032</v>
      </c>
      <c r="C1535" s="306" t="s">
        <v>6033</v>
      </c>
      <c r="D1535" s="284">
        <v>521.49</v>
      </c>
    </row>
    <row r="1536" spans="2:4" x14ac:dyDescent="0.2">
      <c r="B1536" s="317" t="s">
        <v>6034</v>
      </c>
      <c r="C1536" s="306" t="s">
        <v>6035</v>
      </c>
      <c r="D1536" s="284">
        <v>267.47000000000003</v>
      </c>
    </row>
    <row r="1537" spans="2:4" ht="14.25" customHeight="1" x14ac:dyDescent="0.2">
      <c r="B1537" s="317" t="s">
        <v>6036</v>
      </c>
      <c r="C1537" s="306" t="s">
        <v>6037</v>
      </c>
      <c r="D1537" s="284">
        <v>348.47</v>
      </c>
    </row>
    <row r="1538" spans="2:4" ht="14.25" customHeight="1" x14ac:dyDescent="0.2">
      <c r="B1538" s="317" t="s">
        <v>6038</v>
      </c>
      <c r="C1538" s="306" t="s">
        <v>6039</v>
      </c>
      <c r="D1538" s="284">
        <v>2137.09</v>
      </c>
    </row>
    <row r="1539" spans="2:4" ht="14.25" customHeight="1" x14ac:dyDescent="0.2">
      <c r="B1539" s="317" t="s">
        <v>6040</v>
      </c>
      <c r="C1539" s="306" t="s">
        <v>6041</v>
      </c>
      <c r="D1539" s="284">
        <v>2220.96</v>
      </c>
    </row>
    <row r="1540" spans="2:4" x14ac:dyDescent="0.2">
      <c r="B1540" s="317" t="s">
        <v>6042</v>
      </c>
      <c r="C1540" s="306" t="s">
        <v>6043</v>
      </c>
      <c r="D1540" s="284">
        <v>685.26</v>
      </c>
    </row>
    <row r="1541" spans="2:4" x14ac:dyDescent="0.2">
      <c r="B1541" s="317" t="s">
        <v>6044</v>
      </c>
      <c r="C1541" s="306" t="s">
        <v>6045</v>
      </c>
      <c r="D1541" s="284">
        <v>2409.39</v>
      </c>
    </row>
    <row r="1542" spans="2:4" x14ac:dyDescent="0.2">
      <c r="B1542" s="317" t="s">
        <v>6046</v>
      </c>
      <c r="C1542" s="306" t="s">
        <v>6047</v>
      </c>
      <c r="D1542" s="284">
        <v>1979.57</v>
      </c>
    </row>
    <row r="1543" spans="2:4" x14ac:dyDescent="0.2">
      <c r="B1543" s="317" t="s">
        <v>6048</v>
      </c>
      <c r="C1543" s="306" t="s">
        <v>6049</v>
      </c>
      <c r="D1543" s="284">
        <v>1766.37</v>
      </c>
    </row>
    <row r="1544" spans="2:4" x14ac:dyDescent="0.2">
      <c r="B1544" s="317" t="s">
        <v>6050</v>
      </c>
      <c r="C1544" s="306" t="s">
        <v>6051</v>
      </c>
      <c r="D1544" s="284">
        <v>2458.63</v>
      </c>
    </row>
    <row r="1545" spans="2:4" ht="14.25" customHeight="1" x14ac:dyDescent="0.2">
      <c r="B1545" s="317" t="s">
        <v>6052</v>
      </c>
      <c r="C1545" s="306" t="s">
        <v>6053</v>
      </c>
      <c r="D1545" s="284">
        <v>28099.279999999999</v>
      </c>
    </row>
    <row r="1546" spans="2:4" ht="14.25" customHeight="1" x14ac:dyDescent="0.2">
      <c r="B1546" s="317" t="s">
        <v>6054</v>
      </c>
      <c r="C1546" s="306" t="s">
        <v>4496</v>
      </c>
      <c r="D1546" s="284">
        <v>0</v>
      </c>
    </row>
    <row r="1547" spans="2:4" ht="14.25" customHeight="1" x14ac:dyDescent="0.2">
      <c r="B1547" s="317" t="s">
        <v>6055</v>
      </c>
      <c r="C1547" s="306" t="s">
        <v>4498</v>
      </c>
      <c r="D1547" s="284">
        <v>0</v>
      </c>
    </row>
    <row r="1548" spans="2:4" ht="14.25" customHeight="1" x14ac:dyDescent="0.2">
      <c r="B1548" s="317" t="s">
        <v>6056</v>
      </c>
      <c r="C1548" s="306" t="s">
        <v>4500</v>
      </c>
      <c r="D1548" s="284">
        <v>0</v>
      </c>
    </row>
    <row r="1549" spans="2:4" ht="14.25" customHeight="1" x14ac:dyDescent="0.2">
      <c r="B1549" s="317" t="s">
        <v>6057</v>
      </c>
      <c r="C1549" s="306" t="s">
        <v>6058</v>
      </c>
      <c r="D1549" s="284">
        <v>10316.200000000001</v>
      </c>
    </row>
    <row r="1550" spans="2:4" ht="14.25" customHeight="1" x14ac:dyDescent="0.2">
      <c r="B1550" s="317" t="s">
        <v>6059</v>
      </c>
      <c r="C1550" s="306" t="s">
        <v>6060</v>
      </c>
      <c r="D1550" s="284">
        <v>1374.13</v>
      </c>
    </row>
    <row r="1551" spans="2:4" x14ac:dyDescent="0.2">
      <c r="B1551" s="317" t="s">
        <v>6061</v>
      </c>
      <c r="C1551" s="306" t="s">
        <v>6062</v>
      </c>
      <c r="D1551" s="284">
        <v>14.06</v>
      </c>
    </row>
    <row r="1552" spans="2:4" ht="14.25" customHeight="1" x14ac:dyDescent="0.2">
      <c r="B1552" s="317" t="s">
        <v>6063</v>
      </c>
      <c r="C1552" s="306" t="s">
        <v>6064</v>
      </c>
      <c r="D1552" s="284">
        <v>10416.969999999999</v>
      </c>
    </row>
    <row r="1553" spans="2:4" ht="14.25" customHeight="1" x14ac:dyDescent="0.2">
      <c r="B1553" s="317" t="s">
        <v>6065</v>
      </c>
      <c r="C1553" s="306" t="s">
        <v>6066</v>
      </c>
      <c r="D1553" s="284">
        <v>5977.92</v>
      </c>
    </row>
    <row r="1554" spans="2:4" ht="14.25" customHeight="1" x14ac:dyDescent="0.2">
      <c r="B1554" s="317" t="s">
        <v>6067</v>
      </c>
      <c r="C1554" s="306" t="s">
        <v>6068</v>
      </c>
      <c r="D1554" s="284">
        <v>13859.46</v>
      </c>
    </row>
    <row r="1555" spans="2:4" ht="14.25" customHeight="1" x14ac:dyDescent="0.2">
      <c r="B1555" s="317" t="s">
        <v>6069</v>
      </c>
      <c r="C1555" s="306" t="s">
        <v>6070</v>
      </c>
      <c r="D1555" s="284">
        <v>13859.46</v>
      </c>
    </row>
    <row r="1556" spans="2:4" ht="14.25" customHeight="1" x14ac:dyDescent="0.2">
      <c r="B1556" s="317" t="s">
        <v>6071</v>
      </c>
      <c r="C1556" s="306" t="s">
        <v>6072</v>
      </c>
      <c r="D1556" s="284">
        <v>13859.46</v>
      </c>
    </row>
    <row r="1557" spans="2:4" x14ac:dyDescent="0.2">
      <c r="B1557" s="317" t="s">
        <v>6073</v>
      </c>
      <c r="C1557" s="306" t="s">
        <v>6074</v>
      </c>
      <c r="D1557" s="284">
        <v>13859.46</v>
      </c>
    </row>
    <row r="1558" spans="2:4" x14ac:dyDescent="0.2">
      <c r="B1558" s="317" t="s">
        <v>6075</v>
      </c>
      <c r="C1558" s="306" t="s">
        <v>6076</v>
      </c>
      <c r="D1558" s="284">
        <v>0</v>
      </c>
    </row>
    <row r="1559" spans="2:4" x14ac:dyDescent="0.2">
      <c r="B1559" s="317" t="s">
        <v>6077</v>
      </c>
      <c r="C1559" s="306" t="s">
        <v>3875</v>
      </c>
      <c r="D1559" s="284">
        <v>0</v>
      </c>
    </row>
    <row r="1560" spans="2:4" x14ac:dyDescent="0.2">
      <c r="B1560" s="317" t="s">
        <v>6078</v>
      </c>
      <c r="C1560" s="306" t="s">
        <v>6079</v>
      </c>
      <c r="D1560" s="284">
        <v>1072303.3700000001</v>
      </c>
    </row>
    <row r="1561" spans="2:4" x14ac:dyDescent="0.2">
      <c r="B1561" s="317" t="s">
        <v>6080</v>
      </c>
      <c r="C1561" s="306" t="s">
        <v>6081</v>
      </c>
      <c r="D1561" s="284">
        <v>0</v>
      </c>
    </row>
    <row r="1562" spans="2:4" x14ac:dyDescent="0.2">
      <c r="B1562" s="317" t="s">
        <v>6082</v>
      </c>
      <c r="C1562" s="306" t="s">
        <v>6083</v>
      </c>
      <c r="D1562" s="284">
        <v>0</v>
      </c>
    </row>
    <row r="1563" spans="2:4" x14ac:dyDescent="0.2">
      <c r="B1563" s="317" t="s">
        <v>6084</v>
      </c>
      <c r="C1563" s="306" t="s">
        <v>6085</v>
      </c>
      <c r="D1563" s="284">
        <v>0</v>
      </c>
    </row>
    <row r="1564" spans="2:4" x14ac:dyDescent="0.2">
      <c r="B1564" s="317" t="s">
        <v>6784</v>
      </c>
      <c r="C1564" s="306" t="s">
        <v>6785</v>
      </c>
      <c r="D1564" s="284">
        <v>0</v>
      </c>
    </row>
    <row r="1565" spans="2:4" ht="14.25" customHeight="1" x14ac:dyDescent="0.2">
      <c r="B1565" s="317" t="s">
        <v>6086</v>
      </c>
      <c r="C1565" s="306" t="s">
        <v>6087</v>
      </c>
      <c r="D1565" s="284">
        <v>0</v>
      </c>
    </row>
    <row r="1566" spans="2:4" ht="14.25" customHeight="1" x14ac:dyDescent="0.2">
      <c r="B1566" s="317" t="s">
        <v>6088</v>
      </c>
      <c r="C1566" s="306" t="s">
        <v>4467</v>
      </c>
      <c r="D1566" s="284">
        <v>28402.6</v>
      </c>
    </row>
    <row r="1567" spans="2:4" ht="14.25" customHeight="1" x14ac:dyDescent="0.2">
      <c r="B1567" s="317" t="s">
        <v>6089</v>
      </c>
      <c r="C1567" s="306" t="s">
        <v>4467</v>
      </c>
      <c r="D1567" s="284">
        <v>28402.6</v>
      </c>
    </row>
    <row r="1568" spans="2:4" x14ac:dyDescent="0.2">
      <c r="B1568" s="317" t="s">
        <v>6090</v>
      </c>
      <c r="C1568" s="306" t="s">
        <v>5711</v>
      </c>
      <c r="D1568" s="284">
        <v>28402.6</v>
      </c>
    </row>
    <row r="1569" spans="2:4" x14ac:dyDescent="0.2">
      <c r="B1569" s="317" t="s">
        <v>6091</v>
      </c>
      <c r="C1569" s="306" t="s">
        <v>6092</v>
      </c>
      <c r="D1569" s="284">
        <v>576397.99</v>
      </c>
    </row>
    <row r="1570" spans="2:4" ht="14.25" customHeight="1" x14ac:dyDescent="0.2">
      <c r="B1570" s="317" t="s">
        <v>6093</v>
      </c>
      <c r="C1570" s="306" t="s">
        <v>6094</v>
      </c>
      <c r="D1570" s="284">
        <v>570877.89</v>
      </c>
    </row>
    <row r="1571" spans="2:4" ht="14.25" customHeight="1" x14ac:dyDescent="0.2">
      <c r="B1571" s="317" t="s">
        <v>6095</v>
      </c>
      <c r="C1571" s="306" t="s">
        <v>6096</v>
      </c>
      <c r="D1571" s="284">
        <v>570877.89</v>
      </c>
    </row>
    <row r="1572" spans="2:4" ht="14.25" customHeight="1" x14ac:dyDescent="0.2">
      <c r="B1572" s="317" t="s">
        <v>6097</v>
      </c>
      <c r="C1572" s="306" t="s">
        <v>6098</v>
      </c>
      <c r="D1572" s="284">
        <v>5520.1</v>
      </c>
    </row>
    <row r="1573" spans="2:4" x14ac:dyDescent="0.2">
      <c r="B1573" s="317" t="s">
        <v>6099</v>
      </c>
      <c r="C1573" s="306" t="s">
        <v>6100</v>
      </c>
      <c r="D1573" s="284">
        <v>5520.1</v>
      </c>
    </row>
    <row r="1574" spans="2:4" ht="14.25" customHeight="1" x14ac:dyDescent="0.2">
      <c r="B1574" s="317" t="s">
        <v>6101</v>
      </c>
      <c r="C1574" s="306" t="s">
        <v>6102</v>
      </c>
      <c r="D1574" s="284">
        <v>0</v>
      </c>
    </row>
    <row r="1575" spans="2:4" ht="14.25" customHeight="1" x14ac:dyDescent="0.2">
      <c r="B1575" s="317" t="s">
        <v>6103</v>
      </c>
      <c r="C1575" s="306" t="s">
        <v>6104</v>
      </c>
      <c r="D1575" s="284">
        <v>0</v>
      </c>
    </row>
    <row r="1576" spans="2:4" ht="14.25" customHeight="1" x14ac:dyDescent="0.2">
      <c r="B1576" s="317" t="s">
        <v>6105</v>
      </c>
      <c r="C1576" s="306" t="s">
        <v>6106</v>
      </c>
      <c r="D1576" s="284">
        <v>0</v>
      </c>
    </row>
    <row r="1577" spans="2:4" ht="14.25" customHeight="1" x14ac:dyDescent="0.2">
      <c r="B1577" s="317" t="s">
        <v>6107</v>
      </c>
      <c r="C1577" s="306" t="s">
        <v>3875</v>
      </c>
      <c r="D1577" s="284">
        <v>467502.78</v>
      </c>
    </row>
    <row r="1578" spans="2:4" ht="14.25" customHeight="1" x14ac:dyDescent="0.2">
      <c r="B1578" s="317" t="s">
        <v>6108</v>
      </c>
      <c r="C1578" s="306" t="s">
        <v>3875</v>
      </c>
      <c r="D1578" s="284">
        <v>467502.78</v>
      </c>
    </row>
    <row r="1579" spans="2:4" ht="14.25" customHeight="1" x14ac:dyDescent="0.2">
      <c r="B1579" s="317" t="s">
        <v>6109</v>
      </c>
      <c r="C1579" s="306" t="s">
        <v>6110</v>
      </c>
      <c r="D1579" s="284">
        <v>0</v>
      </c>
    </row>
    <row r="1580" spans="2:4" ht="14.25" customHeight="1" x14ac:dyDescent="0.2">
      <c r="B1580" s="317" t="s">
        <v>6111</v>
      </c>
      <c r="C1580" s="306" t="s">
        <v>6112</v>
      </c>
      <c r="D1580" s="284">
        <v>0</v>
      </c>
    </row>
    <row r="1581" spans="2:4" ht="14.25" customHeight="1" x14ac:dyDescent="0.2">
      <c r="B1581" s="317" t="s">
        <v>6113</v>
      </c>
      <c r="C1581" s="306" t="s">
        <v>6114</v>
      </c>
      <c r="D1581" s="284">
        <v>0</v>
      </c>
    </row>
    <row r="1582" spans="2:4" ht="14.25" customHeight="1" x14ac:dyDescent="0.2">
      <c r="B1582" s="317" t="s">
        <v>6115</v>
      </c>
      <c r="C1582" s="306" t="s">
        <v>6116</v>
      </c>
      <c r="D1582" s="284">
        <v>467149.5</v>
      </c>
    </row>
    <row r="1583" spans="2:4" ht="14.25" customHeight="1" x14ac:dyDescent="0.2">
      <c r="B1583" s="317" t="s">
        <v>6117</v>
      </c>
      <c r="C1583" s="306" t="s">
        <v>6118</v>
      </c>
      <c r="D1583" s="284">
        <v>0</v>
      </c>
    </row>
    <row r="1584" spans="2:4" ht="14.25" customHeight="1" x14ac:dyDescent="0.2">
      <c r="B1584" s="317" t="s">
        <v>6786</v>
      </c>
      <c r="C1584" s="306" t="s">
        <v>6787</v>
      </c>
      <c r="D1584" s="284">
        <v>0</v>
      </c>
    </row>
    <row r="1585" spans="2:4" ht="14.25" customHeight="1" x14ac:dyDescent="0.2">
      <c r="B1585" s="317" t="s">
        <v>6119</v>
      </c>
      <c r="C1585" s="306" t="s">
        <v>6120</v>
      </c>
      <c r="D1585" s="284">
        <v>0</v>
      </c>
    </row>
    <row r="1586" spans="2:4" ht="14.25" customHeight="1" x14ac:dyDescent="0.2">
      <c r="B1586" s="317" t="s">
        <v>6121</v>
      </c>
      <c r="C1586" s="306" t="s">
        <v>6122</v>
      </c>
      <c r="D1586" s="284">
        <v>0</v>
      </c>
    </row>
    <row r="1587" spans="2:4" ht="14.25" customHeight="1" x14ac:dyDescent="0.2">
      <c r="B1587" s="317" t="s">
        <v>6123</v>
      </c>
      <c r="C1587" s="306" t="s">
        <v>6124</v>
      </c>
      <c r="D1587" s="284">
        <v>0</v>
      </c>
    </row>
    <row r="1588" spans="2:4" ht="14.25" customHeight="1" x14ac:dyDescent="0.2">
      <c r="B1588" s="317" t="s">
        <v>6125</v>
      </c>
      <c r="C1588" s="306" t="s">
        <v>6126</v>
      </c>
      <c r="D1588" s="284">
        <v>0</v>
      </c>
    </row>
    <row r="1589" spans="2:4" ht="14.25" customHeight="1" x14ac:dyDescent="0.2">
      <c r="B1589" s="317" t="s">
        <v>6127</v>
      </c>
      <c r="C1589" s="306" t="s">
        <v>6128</v>
      </c>
      <c r="D1589" s="284">
        <v>0</v>
      </c>
    </row>
    <row r="1590" spans="2:4" ht="14.25" customHeight="1" x14ac:dyDescent="0.2">
      <c r="B1590" s="317" t="s">
        <v>6129</v>
      </c>
      <c r="C1590" s="306" t="s">
        <v>6130</v>
      </c>
      <c r="D1590" s="284">
        <v>0</v>
      </c>
    </row>
    <row r="1591" spans="2:4" ht="14.25" customHeight="1" x14ac:dyDescent="0.2">
      <c r="B1591" s="317" t="s">
        <v>6131</v>
      </c>
      <c r="C1591" s="306" t="s">
        <v>6132</v>
      </c>
      <c r="D1591" s="284">
        <v>353.28</v>
      </c>
    </row>
    <row r="1592" spans="2:4" ht="14.25" customHeight="1" x14ac:dyDescent="0.2">
      <c r="B1592" s="317" t="s">
        <v>6133</v>
      </c>
      <c r="C1592" s="306" t="s">
        <v>6134</v>
      </c>
      <c r="D1592" s="284">
        <v>0</v>
      </c>
    </row>
    <row r="1593" spans="2:4" ht="14.25" customHeight="1" x14ac:dyDescent="0.2">
      <c r="B1593" s="317" t="s">
        <v>6135</v>
      </c>
      <c r="C1593" s="306" t="s">
        <v>6136</v>
      </c>
      <c r="D1593" s="284">
        <v>0</v>
      </c>
    </row>
    <row r="1594" spans="2:4" ht="14.25" customHeight="1" x14ac:dyDescent="0.2">
      <c r="B1594" s="317" t="s">
        <v>6137</v>
      </c>
      <c r="C1594" s="306" t="s">
        <v>6138</v>
      </c>
      <c r="D1594" s="284">
        <v>0</v>
      </c>
    </row>
    <row r="1595" spans="2:4" ht="14.25" customHeight="1" x14ac:dyDescent="0.2">
      <c r="B1595" s="317" t="s">
        <v>6139</v>
      </c>
      <c r="C1595" s="306" t="s">
        <v>6140</v>
      </c>
      <c r="D1595" s="284">
        <v>0</v>
      </c>
    </row>
    <row r="1596" spans="2:4" ht="14.25" customHeight="1" x14ac:dyDescent="0.2">
      <c r="B1596" s="317" t="s">
        <v>6141</v>
      </c>
      <c r="C1596" s="306" t="s">
        <v>6142</v>
      </c>
      <c r="D1596" s="284">
        <v>0</v>
      </c>
    </row>
    <row r="1597" spans="2:4" ht="14.25" customHeight="1" x14ac:dyDescent="0.2">
      <c r="B1597" s="317" t="s">
        <v>6143</v>
      </c>
      <c r="C1597" s="306" t="s">
        <v>6144</v>
      </c>
      <c r="D1597" s="284">
        <v>0</v>
      </c>
    </row>
    <row r="1598" spans="2:4" ht="14.25" customHeight="1" x14ac:dyDescent="0.2">
      <c r="B1598" s="317" t="s">
        <v>6145</v>
      </c>
      <c r="C1598" s="306" t="s">
        <v>6146</v>
      </c>
      <c r="D1598" s="284">
        <v>0</v>
      </c>
    </row>
    <row r="1599" spans="2:4" ht="14.25" customHeight="1" x14ac:dyDescent="0.2">
      <c r="B1599" s="317" t="s">
        <v>6147</v>
      </c>
      <c r="C1599" s="306" t="s">
        <v>6144</v>
      </c>
      <c r="D1599" s="284">
        <v>0</v>
      </c>
    </row>
    <row r="1600" spans="2:4" ht="14.25" customHeight="1" x14ac:dyDescent="0.2">
      <c r="B1600" s="317" t="s">
        <v>6148</v>
      </c>
      <c r="C1600" s="306" t="s">
        <v>6149</v>
      </c>
      <c r="D1600" s="284">
        <v>0</v>
      </c>
    </row>
    <row r="1601" spans="2:4" ht="14.25" customHeight="1" x14ac:dyDescent="0.2">
      <c r="B1601" s="317" t="s">
        <v>6150</v>
      </c>
      <c r="C1601" s="306" t="s">
        <v>6151</v>
      </c>
      <c r="D1601" s="284">
        <v>0</v>
      </c>
    </row>
    <row r="1602" spans="2:4" ht="14.25" customHeight="1" x14ac:dyDescent="0.2">
      <c r="B1602" s="317" t="s">
        <v>6152</v>
      </c>
      <c r="C1602" s="306" t="s">
        <v>6153</v>
      </c>
      <c r="D1602" s="284">
        <v>0</v>
      </c>
    </row>
    <row r="1603" spans="2:4" ht="14.25" customHeight="1" x14ac:dyDescent="0.2">
      <c r="B1603" s="317" t="s">
        <v>6154</v>
      </c>
      <c r="C1603" s="306" t="s">
        <v>6155</v>
      </c>
      <c r="D1603" s="284">
        <v>0</v>
      </c>
    </row>
    <row r="1604" spans="2:4" ht="14.25" customHeight="1" x14ac:dyDescent="0.2">
      <c r="B1604" s="317" t="s">
        <v>6156</v>
      </c>
      <c r="C1604" s="306" t="s">
        <v>6157</v>
      </c>
      <c r="D1604" s="284">
        <v>0</v>
      </c>
    </row>
    <row r="1605" spans="2:4" ht="14.25" customHeight="1" x14ac:dyDescent="0.2">
      <c r="B1605" s="317" t="s">
        <v>6158</v>
      </c>
      <c r="C1605" s="306" t="s">
        <v>6159</v>
      </c>
      <c r="D1605" s="284">
        <v>0</v>
      </c>
    </row>
    <row r="1606" spans="2:4" ht="14.25" customHeight="1" x14ac:dyDescent="0.2">
      <c r="B1606" s="317" t="s">
        <v>6160</v>
      </c>
      <c r="C1606" s="306" t="s">
        <v>6161</v>
      </c>
      <c r="D1606" s="284">
        <v>0</v>
      </c>
    </row>
    <row r="1607" spans="2:4" ht="14.25" customHeight="1" x14ac:dyDescent="0.2">
      <c r="B1607" s="317" t="s">
        <v>6162</v>
      </c>
      <c r="C1607" s="306" t="s">
        <v>6163</v>
      </c>
      <c r="D1607" s="284">
        <v>0</v>
      </c>
    </row>
    <row r="1608" spans="2:4" ht="14.25" customHeight="1" x14ac:dyDescent="0.2">
      <c r="B1608" s="317" t="s">
        <v>6164</v>
      </c>
      <c r="C1608" s="306" t="s">
        <v>5930</v>
      </c>
      <c r="D1608" s="284">
        <v>0</v>
      </c>
    </row>
    <row r="1609" spans="2:4" ht="14.25" customHeight="1" x14ac:dyDescent="0.2">
      <c r="B1609" s="317" t="s">
        <v>6165</v>
      </c>
      <c r="C1609" s="306" t="s">
        <v>6166</v>
      </c>
      <c r="D1609" s="284">
        <v>0</v>
      </c>
    </row>
    <row r="1610" spans="2:4" ht="14.25" customHeight="1" x14ac:dyDescent="0.2">
      <c r="B1610" s="317" t="s">
        <v>6167</v>
      </c>
      <c r="C1610" s="306" t="s">
        <v>6168</v>
      </c>
      <c r="D1610" s="284">
        <v>0</v>
      </c>
    </row>
    <row r="1611" spans="2:4" ht="14.25" customHeight="1" x14ac:dyDescent="0.2">
      <c r="B1611" s="317" t="s">
        <v>6169</v>
      </c>
      <c r="C1611" s="306" t="s">
        <v>6170</v>
      </c>
      <c r="D1611" s="284">
        <v>0</v>
      </c>
    </row>
    <row r="1612" spans="2:4" ht="14.25" customHeight="1" x14ac:dyDescent="0.2">
      <c r="B1612" s="317" t="s">
        <v>6171</v>
      </c>
      <c r="C1612" s="306" t="s">
        <v>6172</v>
      </c>
      <c r="D1612" s="284">
        <v>0</v>
      </c>
    </row>
    <row r="1613" spans="2:4" ht="14.25" customHeight="1" x14ac:dyDescent="0.2">
      <c r="B1613" s="317" t="s">
        <v>6173</v>
      </c>
      <c r="C1613" s="306" t="s">
        <v>6174</v>
      </c>
      <c r="D1613" s="284">
        <v>0</v>
      </c>
    </row>
    <row r="1614" spans="2:4" ht="14.25" customHeight="1" x14ac:dyDescent="0.2">
      <c r="B1614" s="317" t="s">
        <v>6175</v>
      </c>
      <c r="C1614" s="306" t="s">
        <v>6176</v>
      </c>
      <c r="D1614" s="284">
        <v>0</v>
      </c>
    </row>
    <row r="1615" spans="2:4" ht="14.25" customHeight="1" x14ac:dyDescent="0.2">
      <c r="B1615" s="317" t="s">
        <v>6177</v>
      </c>
      <c r="C1615" s="306" t="s">
        <v>6178</v>
      </c>
      <c r="D1615" s="284">
        <v>0</v>
      </c>
    </row>
    <row r="1616" spans="2:4" ht="14.25" customHeight="1" x14ac:dyDescent="0.2">
      <c r="B1616" s="317" t="s">
        <v>6179</v>
      </c>
      <c r="C1616" s="306" t="s">
        <v>4412</v>
      </c>
      <c r="D1616" s="284">
        <v>0</v>
      </c>
    </row>
    <row r="1617" spans="2:4" ht="14.25" customHeight="1" x14ac:dyDescent="0.2">
      <c r="B1617" s="317" t="s">
        <v>6180</v>
      </c>
      <c r="C1617" s="306" t="s">
        <v>5934</v>
      </c>
      <c r="D1617" s="284">
        <v>0</v>
      </c>
    </row>
    <row r="1618" spans="2:4" ht="14.25" customHeight="1" x14ac:dyDescent="0.2">
      <c r="B1618" s="317" t="s">
        <v>6181</v>
      </c>
      <c r="C1618" s="306" t="s">
        <v>6182</v>
      </c>
      <c r="D1618" s="284">
        <v>0</v>
      </c>
    </row>
    <row r="1619" spans="2:4" ht="14.25" customHeight="1" x14ac:dyDescent="0.2">
      <c r="B1619" s="317" t="s">
        <v>6183</v>
      </c>
      <c r="C1619" s="306" t="s">
        <v>6184</v>
      </c>
      <c r="D1619" s="284">
        <v>0</v>
      </c>
    </row>
    <row r="1620" spans="2:4" ht="14.25" customHeight="1" x14ac:dyDescent="0.2">
      <c r="B1620" s="317" t="s">
        <v>6185</v>
      </c>
      <c r="C1620" s="306" t="s">
        <v>6186</v>
      </c>
      <c r="D1620" s="284">
        <v>0</v>
      </c>
    </row>
    <row r="1621" spans="2:4" ht="14.25" customHeight="1" x14ac:dyDescent="0.2">
      <c r="B1621" s="317" t="s">
        <v>6187</v>
      </c>
      <c r="C1621" s="306" t="s">
        <v>6188</v>
      </c>
      <c r="D1621" s="284">
        <v>0</v>
      </c>
    </row>
    <row r="1622" spans="2:4" ht="14.25" customHeight="1" x14ac:dyDescent="0.2">
      <c r="B1622" s="317" t="s">
        <v>6189</v>
      </c>
      <c r="C1622" s="306" t="s">
        <v>4387</v>
      </c>
      <c r="D1622" s="284">
        <v>0</v>
      </c>
    </row>
    <row r="1623" spans="2:4" ht="14.25" customHeight="1" x14ac:dyDescent="0.2">
      <c r="B1623" s="317" t="s">
        <v>6190</v>
      </c>
      <c r="C1623" s="306" t="s">
        <v>5908</v>
      </c>
      <c r="D1623" s="284">
        <v>0</v>
      </c>
    </row>
    <row r="1624" spans="2:4" x14ac:dyDescent="0.2">
      <c r="B1624" s="317" t="s">
        <v>6191</v>
      </c>
      <c r="C1624" s="306" t="s">
        <v>6192</v>
      </c>
      <c r="D1624" s="284">
        <v>0</v>
      </c>
    </row>
    <row r="1625" spans="2:4" x14ac:dyDescent="0.2">
      <c r="B1625" s="317" t="s">
        <v>6193</v>
      </c>
      <c r="C1625" s="306" t="s">
        <v>6194</v>
      </c>
      <c r="D1625" s="284">
        <v>0</v>
      </c>
    </row>
    <row r="1626" spans="2:4" ht="14.25" customHeight="1" x14ac:dyDescent="0.2">
      <c r="B1626" s="317" t="s">
        <v>6195</v>
      </c>
      <c r="C1626" s="306" t="s">
        <v>4395</v>
      </c>
      <c r="D1626" s="284">
        <v>0</v>
      </c>
    </row>
    <row r="1627" spans="2:4" x14ac:dyDescent="0.2">
      <c r="B1627" s="317" t="s">
        <v>6196</v>
      </c>
      <c r="C1627" s="306" t="s">
        <v>6197</v>
      </c>
      <c r="D1627" s="284">
        <v>0</v>
      </c>
    </row>
    <row r="1628" spans="2:4" x14ac:dyDescent="0.2">
      <c r="B1628" s="317" t="s">
        <v>6198</v>
      </c>
      <c r="C1628" s="306" t="s">
        <v>6199</v>
      </c>
      <c r="D1628" s="284">
        <v>0</v>
      </c>
    </row>
    <row r="1629" spans="2:4" ht="14.25" customHeight="1" x14ac:dyDescent="0.2">
      <c r="B1629" s="317" t="s">
        <v>6200</v>
      </c>
      <c r="C1629" s="306" t="s">
        <v>6201</v>
      </c>
      <c r="D1629" s="284">
        <v>0</v>
      </c>
    </row>
    <row r="1630" spans="2:4" ht="14.25" customHeight="1" x14ac:dyDescent="0.2">
      <c r="B1630" s="317" t="s">
        <v>6202</v>
      </c>
      <c r="C1630" s="306" t="s">
        <v>6203</v>
      </c>
      <c r="D1630" s="284">
        <v>0</v>
      </c>
    </row>
    <row r="1631" spans="2:4" x14ac:dyDescent="0.2">
      <c r="B1631" s="317" t="s">
        <v>6204</v>
      </c>
      <c r="C1631" s="306" t="s">
        <v>6205</v>
      </c>
      <c r="D1631" s="284">
        <v>0</v>
      </c>
    </row>
    <row r="1632" spans="2:4" ht="14.25" customHeight="1" x14ac:dyDescent="0.2">
      <c r="B1632" s="317" t="s">
        <v>6206</v>
      </c>
      <c r="C1632" s="306" t="s">
        <v>6207</v>
      </c>
      <c r="D1632" s="284">
        <v>0</v>
      </c>
    </row>
    <row r="1633" spans="2:4" ht="14.25" customHeight="1" x14ac:dyDescent="0.2">
      <c r="B1633" s="317" t="s">
        <v>6208</v>
      </c>
      <c r="C1633" s="306" t="s">
        <v>6209</v>
      </c>
      <c r="D1633" s="284">
        <v>64288005.619999997</v>
      </c>
    </row>
    <row r="1634" spans="2:4" ht="14.25" customHeight="1" x14ac:dyDescent="0.2">
      <c r="B1634" s="317" t="s">
        <v>6210</v>
      </c>
      <c r="C1634" s="306" t="s">
        <v>6211</v>
      </c>
      <c r="D1634" s="284">
        <v>148</v>
      </c>
    </row>
    <row r="1635" spans="2:4" ht="14.25" customHeight="1" x14ac:dyDescent="0.2">
      <c r="B1635" s="317" t="s">
        <v>6212</v>
      </c>
      <c r="C1635" s="306" t="s">
        <v>6213</v>
      </c>
      <c r="D1635" s="284">
        <v>0</v>
      </c>
    </row>
    <row r="1636" spans="2:4" ht="14.25" customHeight="1" x14ac:dyDescent="0.2">
      <c r="B1636" s="317" t="s">
        <v>6214</v>
      </c>
      <c r="C1636" s="306" t="s">
        <v>6215</v>
      </c>
      <c r="D1636" s="284">
        <v>148</v>
      </c>
    </row>
    <row r="1637" spans="2:4" ht="14.25" customHeight="1" x14ac:dyDescent="0.2">
      <c r="B1637" s="317" t="s">
        <v>6216</v>
      </c>
      <c r="C1637" s="306" t="s">
        <v>6217</v>
      </c>
      <c r="D1637" s="284">
        <v>148</v>
      </c>
    </row>
    <row r="1638" spans="2:4" ht="14.25" customHeight="1" x14ac:dyDescent="0.2">
      <c r="B1638" s="317" t="s">
        <v>6218</v>
      </c>
      <c r="C1638" s="306" t="s">
        <v>6219</v>
      </c>
      <c r="D1638" s="284">
        <v>0</v>
      </c>
    </row>
    <row r="1639" spans="2:4" ht="14.25" customHeight="1" x14ac:dyDescent="0.2">
      <c r="B1639" s="317" t="s">
        <v>6220</v>
      </c>
      <c r="C1639" s="306" t="s">
        <v>3875</v>
      </c>
      <c r="D1639" s="284">
        <v>0</v>
      </c>
    </row>
    <row r="1640" spans="2:4" ht="14.25" customHeight="1" x14ac:dyDescent="0.2">
      <c r="B1640" s="317" t="s">
        <v>6221</v>
      </c>
      <c r="C1640" s="306" t="s">
        <v>6222</v>
      </c>
      <c r="D1640" s="284">
        <v>20000</v>
      </c>
    </row>
    <row r="1641" spans="2:4" ht="14.25" customHeight="1" x14ac:dyDescent="0.2">
      <c r="B1641" s="317" t="s">
        <v>6223</v>
      </c>
      <c r="C1641" s="306" t="s">
        <v>5896</v>
      </c>
      <c r="D1641" s="284">
        <v>0</v>
      </c>
    </row>
    <row r="1642" spans="2:4" ht="14.25" customHeight="1" x14ac:dyDescent="0.2">
      <c r="B1642" s="317" t="s">
        <v>6224</v>
      </c>
      <c r="C1642" s="306" t="s">
        <v>6225</v>
      </c>
      <c r="D1642" s="284">
        <v>0</v>
      </c>
    </row>
    <row r="1643" spans="2:4" ht="14.25" customHeight="1" x14ac:dyDescent="0.2">
      <c r="B1643" s="317" t="s">
        <v>6226</v>
      </c>
      <c r="C1643" s="306" t="s">
        <v>6227</v>
      </c>
      <c r="D1643" s="284">
        <v>0</v>
      </c>
    </row>
    <row r="1644" spans="2:4" ht="14.25" customHeight="1" x14ac:dyDescent="0.2">
      <c r="B1644" s="317" t="s">
        <v>6228</v>
      </c>
      <c r="C1644" s="306" t="s">
        <v>6229</v>
      </c>
      <c r="D1644" s="284">
        <v>0</v>
      </c>
    </row>
    <row r="1645" spans="2:4" ht="14.25" customHeight="1" x14ac:dyDescent="0.2">
      <c r="B1645" s="317" t="s">
        <v>6230</v>
      </c>
      <c r="C1645" s="306" t="s">
        <v>4387</v>
      </c>
      <c r="D1645" s="284">
        <v>0</v>
      </c>
    </row>
    <row r="1646" spans="2:4" x14ac:dyDescent="0.2">
      <c r="B1646" s="317" t="s">
        <v>6231</v>
      </c>
      <c r="C1646" s="306" t="s">
        <v>5908</v>
      </c>
      <c r="D1646" s="284">
        <v>0</v>
      </c>
    </row>
    <row r="1647" spans="2:4" x14ac:dyDescent="0.2">
      <c r="B1647" s="317" t="s">
        <v>6232</v>
      </c>
      <c r="C1647" s="306" t="s">
        <v>6192</v>
      </c>
      <c r="D1647" s="284">
        <v>0</v>
      </c>
    </row>
    <row r="1648" spans="2:4" x14ac:dyDescent="0.2">
      <c r="B1648" s="317" t="s">
        <v>6233</v>
      </c>
      <c r="C1648" s="306" t="s">
        <v>6234</v>
      </c>
      <c r="D1648" s="284">
        <v>0</v>
      </c>
    </row>
    <row r="1649" spans="2:4" ht="14.25" customHeight="1" x14ac:dyDescent="0.2">
      <c r="B1649" s="317" t="s">
        <v>6235</v>
      </c>
      <c r="C1649" s="306" t="s">
        <v>4395</v>
      </c>
      <c r="D1649" s="284">
        <v>0</v>
      </c>
    </row>
    <row r="1650" spans="2:4" x14ac:dyDescent="0.2">
      <c r="B1650" s="317" t="s">
        <v>6236</v>
      </c>
      <c r="C1650" s="306" t="s">
        <v>6197</v>
      </c>
      <c r="D1650" s="284">
        <v>0</v>
      </c>
    </row>
    <row r="1651" spans="2:4" x14ac:dyDescent="0.2">
      <c r="B1651" s="317" t="s">
        <v>6237</v>
      </c>
      <c r="C1651" s="306" t="s">
        <v>6238</v>
      </c>
      <c r="D1651" s="284">
        <v>0</v>
      </c>
    </row>
    <row r="1652" spans="2:4" ht="14.25" customHeight="1" x14ac:dyDescent="0.2">
      <c r="B1652" s="317" t="s">
        <v>6239</v>
      </c>
      <c r="C1652" s="306" t="s">
        <v>6240</v>
      </c>
      <c r="D1652" s="284">
        <v>0</v>
      </c>
    </row>
    <row r="1653" spans="2:4" x14ac:dyDescent="0.2">
      <c r="B1653" s="317" t="s">
        <v>6241</v>
      </c>
      <c r="C1653" s="306" t="s">
        <v>6242</v>
      </c>
      <c r="D1653" s="284">
        <v>0</v>
      </c>
    </row>
    <row r="1654" spans="2:4" x14ac:dyDescent="0.2">
      <c r="B1654" s="317" t="s">
        <v>6243</v>
      </c>
      <c r="C1654" s="306" t="s">
        <v>6244</v>
      </c>
      <c r="D1654" s="284">
        <v>0</v>
      </c>
    </row>
    <row r="1655" spans="2:4" ht="14.25" customHeight="1" x14ac:dyDescent="0.2">
      <c r="B1655" s="317" t="s">
        <v>6245</v>
      </c>
      <c r="C1655" s="306" t="s">
        <v>4690</v>
      </c>
      <c r="D1655" s="284">
        <v>20000</v>
      </c>
    </row>
    <row r="1656" spans="2:4" ht="14.25" customHeight="1" x14ac:dyDescent="0.2">
      <c r="B1656" s="317" t="s">
        <v>6246</v>
      </c>
      <c r="C1656" s="306" t="s">
        <v>6247</v>
      </c>
      <c r="D1656" s="284">
        <v>20000</v>
      </c>
    </row>
    <row r="1657" spans="2:4" ht="14.25" customHeight="1" x14ac:dyDescent="0.2">
      <c r="B1657" s="317" t="s">
        <v>6248</v>
      </c>
      <c r="C1657" s="306" t="s">
        <v>6249</v>
      </c>
      <c r="D1657" s="284">
        <v>11491115.210000001</v>
      </c>
    </row>
    <row r="1658" spans="2:4" ht="14.25" customHeight="1" x14ac:dyDescent="0.2">
      <c r="B1658" s="317" t="s">
        <v>6250</v>
      </c>
      <c r="C1658" s="306" t="s">
        <v>3755</v>
      </c>
      <c r="D1658" s="284">
        <v>0</v>
      </c>
    </row>
    <row r="1659" spans="2:4" ht="14.25" customHeight="1" x14ac:dyDescent="0.2">
      <c r="B1659" s="317" t="s">
        <v>6251</v>
      </c>
      <c r="C1659" s="306" t="s">
        <v>3885</v>
      </c>
      <c r="D1659" s="284">
        <v>11483214.27</v>
      </c>
    </row>
    <row r="1660" spans="2:4" x14ac:dyDescent="0.2">
      <c r="B1660" s="317" t="s">
        <v>6252</v>
      </c>
      <c r="C1660" s="306" t="s">
        <v>6253</v>
      </c>
      <c r="D1660" s="284">
        <v>11483214.27</v>
      </c>
    </row>
    <row r="1661" spans="2:4" ht="14.25" customHeight="1" x14ac:dyDescent="0.2">
      <c r="B1661" s="317" t="s">
        <v>6254</v>
      </c>
      <c r="C1661" s="306" t="s">
        <v>4408</v>
      </c>
      <c r="D1661" s="284">
        <v>0</v>
      </c>
    </row>
    <row r="1662" spans="2:4" x14ac:dyDescent="0.2">
      <c r="B1662" s="317" t="s">
        <v>6255</v>
      </c>
      <c r="C1662" s="306" t="s">
        <v>4359</v>
      </c>
      <c r="D1662" s="284">
        <v>7900.94</v>
      </c>
    </row>
    <row r="1663" spans="2:4" x14ac:dyDescent="0.2">
      <c r="B1663" s="317" t="s">
        <v>6256</v>
      </c>
      <c r="C1663" s="306" t="s">
        <v>5556</v>
      </c>
      <c r="D1663" s="284">
        <v>7900.94</v>
      </c>
    </row>
    <row r="1664" spans="2:4" ht="14.25" customHeight="1" x14ac:dyDescent="0.2">
      <c r="B1664" s="317" t="s">
        <v>6257</v>
      </c>
      <c r="C1664" s="306" t="s">
        <v>6258</v>
      </c>
      <c r="D1664" s="284">
        <v>0</v>
      </c>
    </row>
    <row r="1665" spans="2:4" ht="14.25" customHeight="1" x14ac:dyDescent="0.2">
      <c r="B1665" s="317" t="s">
        <v>6259</v>
      </c>
      <c r="C1665" s="306" t="s">
        <v>4690</v>
      </c>
      <c r="D1665" s="284">
        <v>0</v>
      </c>
    </row>
    <row r="1666" spans="2:4" ht="14.25" customHeight="1" x14ac:dyDescent="0.2">
      <c r="B1666" s="317" t="s">
        <v>6260</v>
      </c>
      <c r="C1666" s="306" t="s">
        <v>6261</v>
      </c>
      <c r="D1666" s="284">
        <v>0</v>
      </c>
    </row>
    <row r="1667" spans="2:4" ht="14.25" customHeight="1" x14ac:dyDescent="0.2">
      <c r="B1667" s="317" t="s">
        <v>6262</v>
      </c>
      <c r="C1667" s="306" t="s">
        <v>6263</v>
      </c>
      <c r="D1667" s="284">
        <v>0</v>
      </c>
    </row>
    <row r="1668" spans="2:4" ht="14.25" customHeight="1" x14ac:dyDescent="0.2">
      <c r="B1668" s="317" t="s">
        <v>6264</v>
      </c>
      <c r="C1668" s="306" t="s">
        <v>3731</v>
      </c>
      <c r="D1668" s="284">
        <v>0</v>
      </c>
    </row>
    <row r="1669" spans="2:4" ht="14.25" customHeight="1" x14ac:dyDescent="0.2">
      <c r="B1669" s="317" t="s">
        <v>6265</v>
      </c>
      <c r="C1669" s="306" t="s">
        <v>6266</v>
      </c>
      <c r="D1669" s="284">
        <v>2548783.0299999998</v>
      </c>
    </row>
    <row r="1670" spans="2:4" ht="14.25" customHeight="1" x14ac:dyDescent="0.2">
      <c r="B1670" s="317" t="s">
        <v>6267</v>
      </c>
      <c r="C1670" s="306" t="s">
        <v>3755</v>
      </c>
      <c r="D1670" s="284">
        <v>0</v>
      </c>
    </row>
    <row r="1671" spans="2:4" ht="14.25" customHeight="1" x14ac:dyDescent="0.2">
      <c r="B1671" s="317" t="s">
        <v>6268</v>
      </c>
      <c r="C1671" s="306" t="s">
        <v>3885</v>
      </c>
      <c r="D1671" s="284">
        <v>2548783.0299999998</v>
      </c>
    </row>
    <row r="1672" spans="2:4" ht="14.25" customHeight="1" x14ac:dyDescent="0.2">
      <c r="B1672" s="317" t="s">
        <v>6269</v>
      </c>
      <c r="C1672" s="306" t="s">
        <v>6253</v>
      </c>
      <c r="D1672" s="284">
        <v>2548783.0299999998</v>
      </c>
    </row>
    <row r="1673" spans="2:4" ht="14.25" customHeight="1" x14ac:dyDescent="0.2">
      <c r="B1673" s="317" t="s">
        <v>6270</v>
      </c>
      <c r="C1673" s="306" t="s">
        <v>4408</v>
      </c>
      <c r="D1673" s="284">
        <v>0</v>
      </c>
    </row>
    <row r="1674" spans="2:4" ht="14.25" customHeight="1" x14ac:dyDescent="0.2">
      <c r="B1674" s="317" t="s">
        <v>6271</v>
      </c>
      <c r="C1674" s="306" t="s">
        <v>4359</v>
      </c>
      <c r="D1674" s="284">
        <v>0</v>
      </c>
    </row>
    <row r="1675" spans="2:4" ht="14.25" customHeight="1" x14ac:dyDescent="0.2">
      <c r="B1675" s="317" t="s">
        <v>6272</v>
      </c>
      <c r="C1675" s="306" t="s">
        <v>4558</v>
      </c>
      <c r="D1675" s="284">
        <v>0</v>
      </c>
    </row>
    <row r="1676" spans="2:4" ht="14.25" customHeight="1" x14ac:dyDescent="0.2">
      <c r="B1676" s="317" t="s">
        <v>6273</v>
      </c>
      <c r="C1676" s="306" t="s">
        <v>4690</v>
      </c>
      <c r="D1676" s="284">
        <v>0</v>
      </c>
    </row>
    <row r="1677" spans="2:4" x14ac:dyDescent="0.2">
      <c r="B1677" s="317" t="s">
        <v>6274</v>
      </c>
      <c r="C1677" s="306" t="s">
        <v>5497</v>
      </c>
      <c r="D1677" s="284">
        <v>0</v>
      </c>
    </row>
    <row r="1678" spans="2:4" x14ac:dyDescent="0.2">
      <c r="B1678" s="317" t="s">
        <v>6275</v>
      </c>
      <c r="C1678" s="306" t="s">
        <v>6276</v>
      </c>
      <c r="D1678" s="284">
        <v>0</v>
      </c>
    </row>
    <row r="1679" spans="2:4" x14ac:dyDescent="0.2">
      <c r="B1679" s="317" t="s">
        <v>6277</v>
      </c>
      <c r="C1679" s="306" t="s">
        <v>3755</v>
      </c>
      <c r="D1679" s="284">
        <v>0</v>
      </c>
    </row>
    <row r="1680" spans="2:4" x14ac:dyDescent="0.2">
      <c r="B1680" s="317" t="s">
        <v>6278</v>
      </c>
      <c r="C1680" s="306" t="s">
        <v>3885</v>
      </c>
      <c r="D1680" s="284">
        <v>0</v>
      </c>
    </row>
    <row r="1681" spans="2:4" x14ac:dyDescent="0.2">
      <c r="B1681" s="317" t="s">
        <v>6279</v>
      </c>
      <c r="C1681" s="306" t="s">
        <v>4408</v>
      </c>
      <c r="D1681" s="284">
        <v>0</v>
      </c>
    </row>
    <row r="1682" spans="2:4" x14ac:dyDescent="0.2">
      <c r="B1682" s="317" t="s">
        <v>6280</v>
      </c>
      <c r="C1682" s="306" t="s">
        <v>4359</v>
      </c>
      <c r="D1682" s="284">
        <v>0</v>
      </c>
    </row>
    <row r="1683" spans="2:4" x14ac:dyDescent="0.2">
      <c r="B1683" s="317" t="s">
        <v>6281</v>
      </c>
      <c r="C1683" s="306" t="s">
        <v>6282</v>
      </c>
      <c r="D1683" s="284">
        <v>0</v>
      </c>
    </row>
    <row r="1684" spans="2:4" x14ac:dyDescent="0.2">
      <c r="B1684" s="317" t="s">
        <v>6283</v>
      </c>
      <c r="C1684" s="306" t="s">
        <v>4690</v>
      </c>
      <c r="D1684" s="284">
        <v>0</v>
      </c>
    </row>
    <row r="1685" spans="2:4" x14ac:dyDescent="0.2">
      <c r="B1685" s="317" t="s">
        <v>6284</v>
      </c>
      <c r="C1685" s="306" t="s">
        <v>5497</v>
      </c>
      <c r="D1685" s="284">
        <v>0</v>
      </c>
    </row>
    <row r="1686" spans="2:4" ht="14.25" customHeight="1" x14ac:dyDescent="0.2">
      <c r="B1686" s="317" t="s">
        <v>6285</v>
      </c>
      <c r="C1686" s="306" t="s">
        <v>6286</v>
      </c>
      <c r="D1686" s="284">
        <v>11012544.68</v>
      </c>
    </row>
    <row r="1687" spans="2:4" ht="14.25" customHeight="1" x14ac:dyDescent="0.2">
      <c r="B1687" s="317" t="s">
        <v>6287</v>
      </c>
      <c r="C1687" s="306" t="s">
        <v>4387</v>
      </c>
      <c r="D1687" s="284">
        <v>89098.22</v>
      </c>
    </row>
    <row r="1688" spans="2:4" ht="14.25" customHeight="1" x14ac:dyDescent="0.2">
      <c r="B1688" s="317" t="s">
        <v>6288</v>
      </c>
      <c r="C1688" s="306" t="s">
        <v>6289</v>
      </c>
      <c r="D1688" s="284">
        <v>89098.22</v>
      </c>
    </row>
    <row r="1689" spans="2:4" x14ac:dyDescent="0.2">
      <c r="B1689" s="317" t="s">
        <v>6290</v>
      </c>
      <c r="C1689" s="306" t="s">
        <v>5908</v>
      </c>
      <c r="D1689" s="284">
        <v>4739341.6100000003</v>
      </c>
    </row>
    <row r="1690" spans="2:4" x14ac:dyDescent="0.2">
      <c r="B1690" s="317" t="s">
        <v>6291</v>
      </c>
      <c r="C1690" s="306" t="s">
        <v>6292</v>
      </c>
      <c r="D1690" s="284">
        <v>4739341.6100000003</v>
      </c>
    </row>
    <row r="1691" spans="2:4" ht="14.25" customHeight="1" x14ac:dyDescent="0.2">
      <c r="B1691" s="317" t="s">
        <v>6293</v>
      </c>
      <c r="C1691" s="306" t="s">
        <v>6192</v>
      </c>
      <c r="D1691" s="284">
        <v>13129.64</v>
      </c>
    </row>
    <row r="1692" spans="2:4" ht="14.25" customHeight="1" x14ac:dyDescent="0.2">
      <c r="B1692" s="317" t="s">
        <v>6294</v>
      </c>
      <c r="C1692" s="306" t="s">
        <v>6295</v>
      </c>
      <c r="D1692" s="284">
        <v>13129.64</v>
      </c>
    </row>
    <row r="1693" spans="2:4" ht="14.25" customHeight="1" x14ac:dyDescent="0.2">
      <c r="B1693" s="317" t="s">
        <v>6296</v>
      </c>
      <c r="C1693" s="306" t="s">
        <v>6234</v>
      </c>
      <c r="D1693" s="284">
        <v>3722613.97</v>
      </c>
    </row>
    <row r="1694" spans="2:4" ht="14.25" customHeight="1" x14ac:dyDescent="0.2">
      <c r="B1694" s="317" t="s">
        <v>6297</v>
      </c>
      <c r="C1694" s="306" t="s">
        <v>6298</v>
      </c>
      <c r="D1694" s="284">
        <v>3722613.97</v>
      </c>
    </row>
    <row r="1695" spans="2:4" ht="14.25" customHeight="1" x14ac:dyDescent="0.2">
      <c r="B1695" s="317" t="s">
        <v>6299</v>
      </c>
      <c r="C1695" s="306" t="s">
        <v>4395</v>
      </c>
      <c r="D1695" s="284">
        <v>0</v>
      </c>
    </row>
    <row r="1696" spans="2:4" ht="14.25" customHeight="1" x14ac:dyDescent="0.2">
      <c r="B1696" s="317" t="s">
        <v>6300</v>
      </c>
      <c r="C1696" s="306" t="s">
        <v>6197</v>
      </c>
      <c r="D1696" s="284">
        <v>0</v>
      </c>
    </row>
    <row r="1697" spans="2:4" x14ac:dyDescent="0.2">
      <c r="B1697" s="317" t="s">
        <v>6301</v>
      </c>
      <c r="C1697" s="306" t="s">
        <v>6238</v>
      </c>
      <c r="D1697" s="284">
        <v>0</v>
      </c>
    </row>
    <row r="1698" spans="2:4" x14ac:dyDescent="0.2">
      <c r="B1698" s="317" t="s">
        <v>6302</v>
      </c>
      <c r="C1698" s="306" t="s">
        <v>6240</v>
      </c>
      <c r="D1698" s="284">
        <v>2448361.2400000002</v>
      </c>
    </row>
    <row r="1699" spans="2:4" x14ac:dyDescent="0.2">
      <c r="B1699" s="317" t="s">
        <v>6303</v>
      </c>
      <c r="C1699" s="306" t="s">
        <v>6304</v>
      </c>
      <c r="D1699" s="284">
        <v>2448361.2400000002</v>
      </c>
    </row>
    <row r="1700" spans="2:4" ht="14.25" customHeight="1" x14ac:dyDescent="0.2">
      <c r="B1700" s="317" t="s">
        <v>6305</v>
      </c>
      <c r="C1700" s="306" t="s">
        <v>3755</v>
      </c>
      <c r="D1700" s="284">
        <v>0</v>
      </c>
    </row>
    <row r="1701" spans="2:4" x14ac:dyDescent="0.2">
      <c r="B1701" s="317" t="s">
        <v>6306</v>
      </c>
      <c r="C1701" s="306" t="s">
        <v>4359</v>
      </c>
      <c r="D1701" s="284">
        <v>0</v>
      </c>
    </row>
    <row r="1702" spans="2:4" x14ac:dyDescent="0.2">
      <c r="B1702" s="317" t="s">
        <v>6307</v>
      </c>
      <c r="C1702" s="306" t="s">
        <v>4690</v>
      </c>
      <c r="D1702" s="284">
        <v>0</v>
      </c>
    </row>
    <row r="1703" spans="2:4" x14ac:dyDescent="0.2">
      <c r="B1703" s="317" t="s">
        <v>6308</v>
      </c>
      <c r="C1703" s="306" t="s">
        <v>6309</v>
      </c>
      <c r="D1703" s="284">
        <v>0</v>
      </c>
    </row>
    <row r="1704" spans="2:4" x14ac:dyDescent="0.2">
      <c r="B1704" s="317" t="s">
        <v>6310</v>
      </c>
      <c r="C1704" s="306" t="s">
        <v>6311</v>
      </c>
      <c r="D1704" s="284">
        <v>0</v>
      </c>
    </row>
    <row r="1705" spans="2:4" ht="14.25" customHeight="1" x14ac:dyDescent="0.2">
      <c r="B1705" s="317" t="s">
        <v>6312</v>
      </c>
      <c r="C1705" s="306" t="s">
        <v>6313</v>
      </c>
      <c r="D1705" s="284">
        <v>0</v>
      </c>
    </row>
    <row r="1706" spans="2:4" x14ac:dyDescent="0.2">
      <c r="B1706" s="317" t="s">
        <v>6314</v>
      </c>
      <c r="C1706" s="306" t="s">
        <v>6315</v>
      </c>
      <c r="D1706" s="284">
        <v>23432764.609999999</v>
      </c>
    </row>
    <row r="1707" spans="2:4" x14ac:dyDescent="0.2">
      <c r="B1707" s="317" t="s">
        <v>6316</v>
      </c>
      <c r="C1707" s="306" t="s">
        <v>4387</v>
      </c>
      <c r="D1707" s="284">
        <v>283814.68</v>
      </c>
    </row>
    <row r="1708" spans="2:4" ht="14.25" customHeight="1" x14ac:dyDescent="0.2">
      <c r="B1708" s="317" t="s">
        <v>6317</v>
      </c>
      <c r="C1708" s="306" t="s">
        <v>6318</v>
      </c>
      <c r="D1708" s="284">
        <v>283814.68</v>
      </c>
    </row>
    <row r="1709" spans="2:4" ht="14.25" customHeight="1" x14ac:dyDescent="0.2">
      <c r="B1709" s="317" t="s">
        <v>6319</v>
      </c>
      <c r="C1709" s="306" t="s">
        <v>6320</v>
      </c>
      <c r="D1709" s="284">
        <v>0</v>
      </c>
    </row>
    <row r="1710" spans="2:4" ht="14.25" customHeight="1" x14ac:dyDescent="0.2">
      <c r="B1710" s="317" t="s">
        <v>6321</v>
      </c>
      <c r="C1710" s="306" t="s">
        <v>5908</v>
      </c>
      <c r="D1710" s="284">
        <v>2733411.26</v>
      </c>
    </row>
    <row r="1711" spans="2:4" ht="14.25" customHeight="1" x14ac:dyDescent="0.2">
      <c r="B1711" s="317" t="s">
        <v>6322</v>
      </c>
      <c r="C1711" s="306" t="s">
        <v>6323</v>
      </c>
      <c r="D1711" s="284">
        <v>2733411.26</v>
      </c>
    </row>
    <row r="1712" spans="2:4" x14ac:dyDescent="0.2">
      <c r="B1712" s="317" t="s">
        <v>6324</v>
      </c>
      <c r="C1712" s="306" t="s">
        <v>6192</v>
      </c>
      <c r="D1712" s="284">
        <v>19056.97</v>
      </c>
    </row>
    <row r="1713" spans="2:4" x14ac:dyDescent="0.2">
      <c r="B1713" s="317" t="s">
        <v>6325</v>
      </c>
      <c r="C1713" s="306" t="s">
        <v>6326</v>
      </c>
      <c r="D1713" s="284">
        <v>19056.97</v>
      </c>
    </row>
    <row r="1714" spans="2:4" x14ac:dyDescent="0.2">
      <c r="B1714" s="317" t="s">
        <v>6327</v>
      </c>
      <c r="C1714" s="306" t="s">
        <v>6328</v>
      </c>
      <c r="D1714" s="284">
        <v>0</v>
      </c>
    </row>
    <row r="1715" spans="2:4" x14ac:dyDescent="0.2">
      <c r="B1715" s="317" t="s">
        <v>6329</v>
      </c>
      <c r="C1715" s="306" t="s">
        <v>6234</v>
      </c>
      <c r="D1715" s="284">
        <v>2163365.34</v>
      </c>
    </row>
    <row r="1716" spans="2:4" ht="14.25" customHeight="1" x14ac:dyDescent="0.2">
      <c r="B1716" s="317" t="s">
        <v>6330</v>
      </c>
      <c r="C1716" s="306" t="s">
        <v>6331</v>
      </c>
      <c r="D1716" s="284">
        <v>2163365.34</v>
      </c>
    </row>
    <row r="1717" spans="2:4" ht="14.25" customHeight="1" x14ac:dyDescent="0.2">
      <c r="B1717" s="317" t="s">
        <v>6332</v>
      </c>
      <c r="C1717" s="306" t="s">
        <v>6333</v>
      </c>
      <c r="D1717" s="284">
        <v>0</v>
      </c>
    </row>
    <row r="1718" spans="2:4" x14ac:dyDescent="0.2">
      <c r="B1718" s="317" t="s">
        <v>6334</v>
      </c>
      <c r="C1718" s="306" t="s">
        <v>6335</v>
      </c>
      <c r="D1718" s="284">
        <v>0</v>
      </c>
    </row>
    <row r="1719" spans="2:4" x14ac:dyDescent="0.2">
      <c r="B1719" s="317" t="s">
        <v>6336</v>
      </c>
      <c r="C1719" s="306" t="s">
        <v>4395</v>
      </c>
      <c r="D1719" s="284">
        <v>0</v>
      </c>
    </row>
    <row r="1720" spans="2:4" x14ac:dyDescent="0.2">
      <c r="B1720" s="317" t="s">
        <v>6337</v>
      </c>
      <c r="C1720" s="306" t="s">
        <v>6197</v>
      </c>
      <c r="D1720" s="284">
        <v>0</v>
      </c>
    </row>
    <row r="1721" spans="2:4" x14ac:dyDescent="0.2">
      <c r="B1721" s="317" t="s">
        <v>6338</v>
      </c>
      <c r="C1721" s="306" t="s">
        <v>6238</v>
      </c>
      <c r="D1721" s="284">
        <v>1883447.72</v>
      </c>
    </row>
    <row r="1722" spans="2:4" x14ac:dyDescent="0.2">
      <c r="B1722" s="317" t="s">
        <v>6339</v>
      </c>
      <c r="C1722" s="306" t="s">
        <v>6240</v>
      </c>
      <c r="D1722" s="284">
        <v>554596.52</v>
      </c>
    </row>
    <row r="1723" spans="2:4" ht="14.25" customHeight="1" x14ac:dyDescent="0.2">
      <c r="B1723" s="317" t="s">
        <v>6340</v>
      </c>
      <c r="C1723" s="306" t="s">
        <v>6341</v>
      </c>
      <c r="D1723" s="284">
        <v>554596.52</v>
      </c>
    </row>
    <row r="1724" spans="2:4" ht="14.25" customHeight="1" x14ac:dyDescent="0.2">
      <c r="B1724" s="317" t="s">
        <v>6342</v>
      </c>
      <c r="C1724" s="306" t="s">
        <v>3875</v>
      </c>
      <c r="D1724" s="284">
        <v>15795072.119999999</v>
      </c>
    </row>
    <row r="1725" spans="2:4" ht="14.25" customHeight="1" x14ac:dyDescent="0.2">
      <c r="B1725" s="317" t="s">
        <v>6343</v>
      </c>
      <c r="C1725" s="306" t="s">
        <v>6344</v>
      </c>
      <c r="D1725" s="284">
        <v>0</v>
      </c>
    </row>
    <row r="1726" spans="2:4" ht="14.25" customHeight="1" x14ac:dyDescent="0.2">
      <c r="B1726" s="317" t="s">
        <v>6345</v>
      </c>
      <c r="C1726" s="306" t="s">
        <v>6346</v>
      </c>
      <c r="D1726" s="284">
        <v>0</v>
      </c>
    </row>
    <row r="1727" spans="2:4" ht="14.25" customHeight="1" x14ac:dyDescent="0.2">
      <c r="B1727" s="317" t="s">
        <v>6820</v>
      </c>
      <c r="C1727" s="306" t="s">
        <v>6821</v>
      </c>
      <c r="D1727" s="284">
        <v>15795072.119999999</v>
      </c>
    </row>
    <row r="1728" spans="2:4" ht="14.25" customHeight="1" x14ac:dyDescent="0.2">
      <c r="B1728" s="317" t="s">
        <v>6822</v>
      </c>
      <c r="C1728" s="306" t="s">
        <v>6823</v>
      </c>
      <c r="D1728" s="284">
        <v>31123.99</v>
      </c>
    </row>
    <row r="1729" spans="2:4" ht="14.25" customHeight="1" x14ac:dyDescent="0.2">
      <c r="B1729" s="317" t="s">
        <v>6824</v>
      </c>
      <c r="C1729" s="306" t="s">
        <v>6825</v>
      </c>
      <c r="D1729" s="284">
        <v>7173156.1299999999</v>
      </c>
    </row>
    <row r="1730" spans="2:4" ht="14.25" customHeight="1" x14ac:dyDescent="0.2">
      <c r="B1730" s="317" t="s">
        <v>6826</v>
      </c>
      <c r="C1730" s="306" t="s">
        <v>6827</v>
      </c>
      <c r="D1730" s="284">
        <v>155941.28</v>
      </c>
    </row>
    <row r="1731" spans="2:4" ht="14.25" customHeight="1" x14ac:dyDescent="0.2">
      <c r="B1731" s="317" t="s">
        <v>6828</v>
      </c>
      <c r="C1731" s="306" t="s">
        <v>6829</v>
      </c>
      <c r="D1731" s="284">
        <v>8434850.7200000007</v>
      </c>
    </row>
    <row r="1732" spans="2:4" ht="14.25" customHeight="1" x14ac:dyDescent="0.2">
      <c r="B1732" s="317" t="s">
        <v>6347</v>
      </c>
      <c r="C1732" s="306" t="s">
        <v>6348</v>
      </c>
      <c r="D1732" s="284">
        <v>0</v>
      </c>
    </row>
    <row r="1733" spans="2:4" ht="14.25" customHeight="1" x14ac:dyDescent="0.2">
      <c r="B1733" s="317" t="s">
        <v>6349</v>
      </c>
      <c r="C1733" s="306" t="s">
        <v>6350</v>
      </c>
      <c r="D1733" s="284">
        <v>0</v>
      </c>
    </row>
    <row r="1734" spans="2:4" ht="14.25" customHeight="1" x14ac:dyDescent="0.2">
      <c r="B1734" s="317" t="s">
        <v>6351</v>
      </c>
      <c r="C1734" s="306" t="s">
        <v>6352</v>
      </c>
      <c r="D1734" s="284">
        <v>0</v>
      </c>
    </row>
    <row r="1735" spans="2:4" x14ac:dyDescent="0.2">
      <c r="B1735" s="317" t="s">
        <v>6353</v>
      </c>
      <c r="C1735" s="306" t="s">
        <v>6354</v>
      </c>
      <c r="D1735" s="284">
        <v>0</v>
      </c>
    </row>
    <row r="1736" spans="2:4" x14ac:dyDescent="0.2">
      <c r="B1736" s="317" t="s">
        <v>6355</v>
      </c>
      <c r="C1736" s="306" t="s">
        <v>6356</v>
      </c>
      <c r="D1736" s="284">
        <v>0</v>
      </c>
    </row>
    <row r="1737" spans="2:4" x14ac:dyDescent="0.2">
      <c r="B1737" s="317" t="s">
        <v>6357</v>
      </c>
      <c r="C1737" s="306" t="s">
        <v>6358</v>
      </c>
      <c r="D1737" s="284">
        <v>0</v>
      </c>
    </row>
    <row r="1738" spans="2:4" x14ac:dyDescent="0.2">
      <c r="B1738" s="317" t="s">
        <v>6359</v>
      </c>
      <c r="C1738" s="306" t="s">
        <v>4387</v>
      </c>
      <c r="D1738" s="284">
        <v>0</v>
      </c>
    </row>
    <row r="1739" spans="2:4" x14ac:dyDescent="0.2">
      <c r="B1739" s="317" t="s">
        <v>6360</v>
      </c>
      <c r="C1739" s="306" t="s">
        <v>5908</v>
      </c>
      <c r="D1739" s="284">
        <v>0</v>
      </c>
    </row>
    <row r="1740" spans="2:4" x14ac:dyDescent="0.2">
      <c r="B1740" s="317" t="s">
        <v>6361</v>
      </c>
      <c r="C1740" s="306" t="s">
        <v>4395</v>
      </c>
      <c r="D1740" s="284">
        <v>0</v>
      </c>
    </row>
    <row r="1741" spans="2:4" x14ac:dyDescent="0.2">
      <c r="B1741" s="317" t="s">
        <v>6362</v>
      </c>
      <c r="C1741" s="306" t="s">
        <v>6363</v>
      </c>
      <c r="D1741" s="284">
        <v>0</v>
      </c>
    </row>
    <row r="1742" spans="2:4" x14ac:dyDescent="0.2">
      <c r="B1742" s="317" t="s">
        <v>6364</v>
      </c>
      <c r="C1742" s="306" t="s">
        <v>6365</v>
      </c>
      <c r="D1742" s="284">
        <v>0</v>
      </c>
    </row>
    <row r="1743" spans="2:4" x14ac:dyDescent="0.2">
      <c r="B1743" s="317" t="s">
        <v>6366</v>
      </c>
      <c r="C1743" s="306" t="s">
        <v>6367</v>
      </c>
      <c r="D1743" s="284">
        <v>0</v>
      </c>
    </row>
    <row r="1744" spans="2:4" x14ac:dyDescent="0.2">
      <c r="B1744" s="317" t="s">
        <v>6368</v>
      </c>
      <c r="C1744" s="306" t="s">
        <v>6369</v>
      </c>
      <c r="D1744" s="284">
        <v>15782650.09</v>
      </c>
    </row>
    <row r="1745" spans="2:4" x14ac:dyDescent="0.2">
      <c r="B1745" s="317" t="s">
        <v>6370</v>
      </c>
      <c r="C1745" s="306" t="s">
        <v>6371</v>
      </c>
      <c r="D1745" s="284">
        <v>15782650.09</v>
      </c>
    </row>
    <row r="1746" spans="2:4" ht="14.25" customHeight="1" x14ac:dyDescent="0.2">
      <c r="B1746" s="317" t="s">
        <v>6372</v>
      </c>
      <c r="C1746" s="306" t="s">
        <v>6373</v>
      </c>
      <c r="D1746" s="284">
        <v>180000</v>
      </c>
    </row>
    <row r="1747" spans="2:4" ht="14.25" customHeight="1" x14ac:dyDescent="0.2">
      <c r="B1747" s="317" t="s">
        <v>6374</v>
      </c>
      <c r="C1747" s="306" t="s">
        <v>6375</v>
      </c>
      <c r="D1747" s="284">
        <v>2473993.0099999998</v>
      </c>
    </row>
    <row r="1748" spans="2:4" ht="14.25" customHeight="1" x14ac:dyDescent="0.2">
      <c r="B1748" s="317" t="s">
        <v>6376</v>
      </c>
      <c r="C1748" s="306" t="s">
        <v>6377</v>
      </c>
      <c r="D1748" s="284">
        <v>6822000</v>
      </c>
    </row>
    <row r="1749" spans="2:4" ht="14.25" customHeight="1" x14ac:dyDescent="0.2">
      <c r="B1749" s="317" t="s">
        <v>6378</v>
      </c>
      <c r="C1749" s="306" t="s">
        <v>6379</v>
      </c>
      <c r="D1749" s="284">
        <v>4180355.28</v>
      </c>
    </row>
    <row r="1750" spans="2:4" ht="14.25" customHeight="1" x14ac:dyDescent="0.2">
      <c r="B1750" s="317" t="s">
        <v>6380</v>
      </c>
      <c r="C1750" s="306" t="s">
        <v>6381</v>
      </c>
      <c r="D1750" s="284">
        <v>255451.06</v>
      </c>
    </row>
    <row r="1751" spans="2:4" ht="14.25" customHeight="1" x14ac:dyDescent="0.2">
      <c r="B1751" s="317" t="s">
        <v>6382</v>
      </c>
      <c r="C1751" s="306" t="s">
        <v>6383</v>
      </c>
      <c r="D1751" s="284">
        <v>224240</v>
      </c>
    </row>
    <row r="1752" spans="2:4" ht="14.25" customHeight="1" x14ac:dyDescent="0.2">
      <c r="B1752" s="317" t="s">
        <v>6384</v>
      </c>
      <c r="C1752" s="306" t="s">
        <v>6385</v>
      </c>
      <c r="D1752" s="284">
        <v>336610.74</v>
      </c>
    </row>
    <row r="1753" spans="2:4" x14ac:dyDescent="0.2">
      <c r="B1753" s="317" t="s">
        <v>6386</v>
      </c>
      <c r="C1753" s="306" t="s">
        <v>6387</v>
      </c>
      <c r="D1753" s="284">
        <v>60000</v>
      </c>
    </row>
    <row r="1754" spans="2:4" x14ac:dyDescent="0.2">
      <c r="B1754" s="317" t="s">
        <v>6388</v>
      </c>
      <c r="C1754" s="306" t="s">
        <v>6389</v>
      </c>
      <c r="D1754" s="284">
        <v>1250000</v>
      </c>
    </row>
    <row r="1755" spans="2:4" x14ac:dyDescent="0.2">
      <c r="B1755" s="317" t="s">
        <v>6390</v>
      </c>
      <c r="C1755" s="306" t="s">
        <v>6391</v>
      </c>
      <c r="D1755" s="284">
        <v>0</v>
      </c>
    </row>
    <row r="1756" spans="2:4" x14ac:dyDescent="0.2">
      <c r="B1756" s="317" t="s">
        <v>6392</v>
      </c>
      <c r="C1756" s="306" t="s">
        <v>6393</v>
      </c>
      <c r="D1756" s="284">
        <v>0</v>
      </c>
    </row>
    <row r="1757" spans="2:4" x14ac:dyDescent="0.2">
      <c r="B1757" s="317" t="s">
        <v>6394</v>
      </c>
      <c r="C1757" s="306" t="s">
        <v>6395</v>
      </c>
      <c r="D1757" s="284">
        <v>0</v>
      </c>
    </row>
    <row r="1758" spans="2:4" x14ac:dyDescent="0.2">
      <c r="B1758" s="317" t="s">
        <v>6396</v>
      </c>
      <c r="C1758" s="306" t="s">
        <v>6397</v>
      </c>
      <c r="D1758" s="284">
        <v>0</v>
      </c>
    </row>
    <row r="1759" spans="2:4" x14ac:dyDescent="0.2">
      <c r="B1759" s="317" t="s">
        <v>6398</v>
      </c>
      <c r="C1759" s="306" t="s">
        <v>6399</v>
      </c>
      <c r="D1759" s="284">
        <v>0</v>
      </c>
    </row>
    <row r="1760" spans="2:4" x14ac:dyDescent="0.2">
      <c r="B1760" s="317" t="s">
        <v>6400</v>
      </c>
      <c r="C1760" s="306" t="s">
        <v>6401</v>
      </c>
      <c r="D1760" s="284">
        <v>0</v>
      </c>
    </row>
    <row r="1761" spans="2:4" x14ac:dyDescent="0.2">
      <c r="B1761" s="317" t="s">
        <v>6402</v>
      </c>
      <c r="C1761" s="306" t="s">
        <v>6403</v>
      </c>
      <c r="D1761" s="284">
        <v>0</v>
      </c>
    </row>
    <row r="1762" spans="2:4" ht="14.25" customHeight="1" x14ac:dyDescent="0.2">
      <c r="B1762" s="317" t="s">
        <v>6404</v>
      </c>
      <c r="C1762" s="306" t="s">
        <v>6405</v>
      </c>
      <c r="D1762" s="284">
        <v>64288005.619999997</v>
      </c>
    </row>
    <row r="1763" spans="2:4" x14ac:dyDescent="0.2">
      <c r="B1763" s="317" t="s">
        <v>6406</v>
      </c>
      <c r="C1763" s="306" t="s">
        <v>6211</v>
      </c>
      <c r="D1763" s="284">
        <v>148</v>
      </c>
    </row>
    <row r="1764" spans="2:4" x14ac:dyDescent="0.2">
      <c r="B1764" s="317" t="s">
        <v>6407</v>
      </c>
      <c r="C1764" s="306" t="s">
        <v>6215</v>
      </c>
      <c r="D1764" s="284">
        <v>148</v>
      </c>
    </row>
    <row r="1765" spans="2:4" x14ac:dyDescent="0.2">
      <c r="B1765" s="317" t="s">
        <v>6408</v>
      </c>
      <c r="C1765" s="306" t="s">
        <v>6217</v>
      </c>
      <c r="D1765" s="284">
        <v>148</v>
      </c>
    </row>
    <row r="1766" spans="2:4" x14ac:dyDescent="0.2">
      <c r="B1766" s="317" t="s">
        <v>6409</v>
      </c>
      <c r="C1766" s="306" t="s">
        <v>6410</v>
      </c>
      <c r="D1766" s="284">
        <v>11491116.210000001</v>
      </c>
    </row>
    <row r="1767" spans="2:4" x14ac:dyDescent="0.2">
      <c r="B1767" s="317" t="s">
        <v>6411</v>
      </c>
      <c r="C1767" s="306" t="s">
        <v>3885</v>
      </c>
      <c r="D1767" s="284">
        <v>11483214.27</v>
      </c>
    </row>
    <row r="1768" spans="2:4" x14ac:dyDescent="0.2">
      <c r="B1768" s="317" t="s">
        <v>6412</v>
      </c>
      <c r="C1768" s="306" t="s">
        <v>6253</v>
      </c>
      <c r="D1768" s="284">
        <v>11483214.27</v>
      </c>
    </row>
    <row r="1769" spans="2:4" x14ac:dyDescent="0.2">
      <c r="B1769" s="317" t="s">
        <v>6413</v>
      </c>
      <c r="C1769" s="306" t="s">
        <v>4359</v>
      </c>
      <c r="D1769" s="284">
        <v>7901.94</v>
      </c>
    </row>
    <row r="1770" spans="2:4" x14ac:dyDescent="0.2">
      <c r="B1770" s="317" t="s">
        <v>6414</v>
      </c>
      <c r="C1770" s="306" t="s">
        <v>5556</v>
      </c>
      <c r="D1770" s="284">
        <v>7901.94</v>
      </c>
    </row>
    <row r="1771" spans="2:4" x14ac:dyDescent="0.2">
      <c r="B1771" s="317" t="s">
        <v>6415</v>
      </c>
      <c r="C1771" s="306" t="s">
        <v>6416</v>
      </c>
      <c r="D1771" s="284">
        <v>0</v>
      </c>
    </row>
    <row r="1772" spans="2:4" x14ac:dyDescent="0.2">
      <c r="B1772" s="317" t="s">
        <v>6417</v>
      </c>
      <c r="C1772" s="306" t="s">
        <v>6266</v>
      </c>
      <c r="D1772" s="284">
        <v>2548783.0299999998</v>
      </c>
    </row>
    <row r="1773" spans="2:4" x14ac:dyDescent="0.2">
      <c r="B1773" s="317" t="s">
        <v>6418</v>
      </c>
      <c r="C1773" s="306" t="s">
        <v>3885</v>
      </c>
      <c r="D1773" s="284">
        <v>2548783.0299999998</v>
      </c>
    </row>
    <row r="1774" spans="2:4" x14ac:dyDescent="0.2">
      <c r="B1774" s="317" t="s">
        <v>6419</v>
      </c>
      <c r="C1774" s="306" t="s">
        <v>6253</v>
      </c>
      <c r="D1774" s="284">
        <v>2548783.0299999998</v>
      </c>
    </row>
    <row r="1775" spans="2:4" x14ac:dyDescent="0.2">
      <c r="B1775" s="317" t="s">
        <v>6420</v>
      </c>
      <c r="C1775" s="306" t="s">
        <v>6286</v>
      </c>
      <c r="D1775" s="284">
        <v>11012543.68</v>
      </c>
    </row>
    <row r="1776" spans="2:4" x14ac:dyDescent="0.2">
      <c r="B1776" s="317" t="s">
        <v>6421</v>
      </c>
      <c r="C1776" s="306" t="s">
        <v>6422</v>
      </c>
      <c r="D1776" s="284">
        <v>89098.22</v>
      </c>
    </row>
    <row r="1777" spans="2:4" ht="14.25" customHeight="1" x14ac:dyDescent="0.2">
      <c r="B1777" s="317" t="s">
        <v>6423</v>
      </c>
      <c r="C1777" s="306" t="s">
        <v>6289</v>
      </c>
      <c r="D1777" s="284">
        <v>89098.22</v>
      </c>
    </row>
    <row r="1778" spans="2:4" x14ac:dyDescent="0.2">
      <c r="B1778" s="317" t="s">
        <v>6424</v>
      </c>
      <c r="C1778" s="306" t="s">
        <v>6425</v>
      </c>
      <c r="D1778" s="284">
        <v>4739341.6100000003</v>
      </c>
    </row>
    <row r="1779" spans="2:4" x14ac:dyDescent="0.2">
      <c r="B1779" s="317" t="s">
        <v>6426</v>
      </c>
      <c r="C1779" s="306" t="s">
        <v>6292</v>
      </c>
      <c r="D1779" s="284">
        <v>4739341.6100000003</v>
      </c>
    </row>
    <row r="1780" spans="2:4" x14ac:dyDescent="0.2">
      <c r="B1780" s="317" t="s">
        <v>6427</v>
      </c>
      <c r="C1780" s="306" t="s">
        <v>6428</v>
      </c>
      <c r="D1780" s="284">
        <v>13129.64</v>
      </c>
    </row>
    <row r="1781" spans="2:4" ht="14.25" customHeight="1" x14ac:dyDescent="0.2">
      <c r="B1781" s="317" t="s">
        <v>6429</v>
      </c>
      <c r="C1781" s="306" t="s">
        <v>6295</v>
      </c>
      <c r="D1781" s="284">
        <v>13129.64</v>
      </c>
    </row>
    <row r="1782" spans="2:4" x14ac:dyDescent="0.2">
      <c r="B1782" s="317" t="s">
        <v>6430</v>
      </c>
      <c r="C1782" s="306" t="s">
        <v>6431</v>
      </c>
      <c r="D1782" s="284">
        <v>3722612.97</v>
      </c>
    </row>
    <row r="1783" spans="2:4" x14ac:dyDescent="0.2">
      <c r="B1783" s="317" t="s">
        <v>6432</v>
      </c>
      <c r="C1783" s="306" t="s">
        <v>6298</v>
      </c>
      <c r="D1783" s="284">
        <v>3722612.97</v>
      </c>
    </row>
    <row r="1784" spans="2:4" x14ac:dyDescent="0.2">
      <c r="B1784" s="317" t="s">
        <v>6433</v>
      </c>
      <c r="C1784" s="306" t="s">
        <v>6434</v>
      </c>
      <c r="D1784" s="284">
        <v>2448361.2400000002</v>
      </c>
    </row>
    <row r="1785" spans="2:4" x14ac:dyDescent="0.2">
      <c r="B1785" s="317" t="s">
        <v>6435</v>
      </c>
      <c r="C1785" s="306" t="s">
        <v>6304</v>
      </c>
      <c r="D1785" s="284">
        <v>2448361.2400000002</v>
      </c>
    </row>
    <row r="1786" spans="2:4" ht="14.25" customHeight="1" x14ac:dyDescent="0.2">
      <c r="B1786" s="317" t="s">
        <v>6436</v>
      </c>
      <c r="C1786" s="306" t="s">
        <v>6437</v>
      </c>
      <c r="D1786" s="284">
        <v>0</v>
      </c>
    </row>
    <row r="1787" spans="2:4" x14ac:dyDescent="0.2">
      <c r="B1787" s="317" t="s">
        <v>6438</v>
      </c>
      <c r="C1787" s="306" t="s">
        <v>6439</v>
      </c>
      <c r="D1787" s="284">
        <v>23432764.609999999</v>
      </c>
    </row>
    <row r="1788" spans="2:4" x14ac:dyDescent="0.2">
      <c r="B1788" s="317" t="s">
        <v>6440</v>
      </c>
      <c r="C1788" s="306" t="s">
        <v>6441</v>
      </c>
      <c r="D1788" s="284">
        <v>283814.68</v>
      </c>
    </row>
    <row r="1789" spans="2:4" ht="14.25" customHeight="1" x14ac:dyDescent="0.2">
      <c r="B1789" s="317" t="s">
        <v>6442</v>
      </c>
      <c r="C1789" s="306" t="s">
        <v>6318</v>
      </c>
      <c r="D1789" s="284">
        <v>283814.68</v>
      </c>
    </row>
    <row r="1790" spans="2:4" ht="14.25" customHeight="1" x14ac:dyDescent="0.2">
      <c r="B1790" s="317" t="s">
        <v>6443</v>
      </c>
      <c r="C1790" s="306" t="s">
        <v>6320</v>
      </c>
      <c r="D1790" s="284">
        <v>0</v>
      </c>
    </row>
    <row r="1791" spans="2:4" ht="14.25" customHeight="1" x14ac:dyDescent="0.2">
      <c r="B1791" s="317" t="s">
        <v>6444</v>
      </c>
      <c r="C1791" s="306" t="s">
        <v>6445</v>
      </c>
      <c r="D1791" s="284">
        <v>2733411.26</v>
      </c>
    </row>
    <row r="1792" spans="2:4" x14ac:dyDescent="0.2">
      <c r="B1792" s="317" t="s">
        <v>6446</v>
      </c>
      <c r="C1792" s="306" t="s">
        <v>6323</v>
      </c>
      <c r="D1792" s="284">
        <v>2733411.26</v>
      </c>
    </row>
    <row r="1793" spans="2:4" x14ac:dyDescent="0.2">
      <c r="B1793" s="317" t="s">
        <v>6447</v>
      </c>
      <c r="C1793" s="306" t="s">
        <v>6448</v>
      </c>
      <c r="D1793" s="284">
        <v>19056.97</v>
      </c>
    </row>
    <row r="1794" spans="2:4" x14ac:dyDescent="0.2">
      <c r="B1794" s="317" t="s">
        <v>6449</v>
      </c>
      <c r="C1794" s="306" t="s">
        <v>6326</v>
      </c>
      <c r="D1794" s="284">
        <v>19056.97</v>
      </c>
    </row>
    <row r="1795" spans="2:4" x14ac:dyDescent="0.2">
      <c r="B1795" s="317" t="s">
        <v>6450</v>
      </c>
      <c r="C1795" s="306" t="s">
        <v>6328</v>
      </c>
      <c r="D1795" s="284">
        <v>0</v>
      </c>
    </row>
    <row r="1796" spans="2:4" ht="14.25" customHeight="1" x14ac:dyDescent="0.2">
      <c r="B1796" s="317" t="s">
        <v>6451</v>
      </c>
      <c r="C1796" s="306" t="s">
        <v>6452</v>
      </c>
      <c r="D1796" s="284">
        <v>2163365.34</v>
      </c>
    </row>
    <row r="1797" spans="2:4" ht="14.25" customHeight="1" x14ac:dyDescent="0.2">
      <c r="B1797" s="317" t="s">
        <v>6453</v>
      </c>
      <c r="C1797" s="306" t="s">
        <v>6331</v>
      </c>
      <c r="D1797" s="284">
        <v>2163365.34</v>
      </c>
    </row>
    <row r="1798" spans="2:4" x14ac:dyDescent="0.2">
      <c r="B1798" s="317" t="s">
        <v>6454</v>
      </c>
      <c r="C1798" s="306" t="s">
        <v>6333</v>
      </c>
      <c r="D1798" s="284">
        <v>0</v>
      </c>
    </row>
    <row r="1799" spans="2:4" x14ac:dyDescent="0.2">
      <c r="B1799" s="317" t="s">
        <v>6455</v>
      </c>
      <c r="C1799" s="306" t="s">
        <v>6456</v>
      </c>
      <c r="D1799" s="284">
        <v>0</v>
      </c>
    </row>
    <row r="1800" spans="2:4" x14ac:dyDescent="0.2">
      <c r="B1800" s="317" t="s">
        <v>6457</v>
      </c>
      <c r="C1800" s="306" t="s">
        <v>6197</v>
      </c>
      <c r="D1800" s="284">
        <v>0</v>
      </c>
    </row>
    <row r="1801" spans="2:4" x14ac:dyDescent="0.2">
      <c r="B1801" s="317" t="s">
        <v>6458</v>
      </c>
      <c r="C1801" s="306" t="s">
        <v>6459</v>
      </c>
      <c r="D1801" s="284">
        <v>1883688.95</v>
      </c>
    </row>
    <row r="1802" spans="2:4" x14ac:dyDescent="0.2">
      <c r="B1802" s="317" t="s">
        <v>6460</v>
      </c>
      <c r="C1802" s="306" t="s">
        <v>6461</v>
      </c>
      <c r="D1802" s="284">
        <v>554355.29</v>
      </c>
    </row>
    <row r="1803" spans="2:4" ht="14.25" customHeight="1" x14ac:dyDescent="0.2">
      <c r="B1803" s="317" t="s">
        <v>6462</v>
      </c>
      <c r="C1803" s="306" t="s">
        <v>6341</v>
      </c>
      <c r="D1803" s="284">
        <v>554355.29</v>
      </c>
    </row>
    <row r="1804" spans="2:4" ht="14.25" customHeight="1" x14ac:dyDescent="0.2">
      <c r="B1804" s="317" t="s">
        <v>6463</v>
      </c>
      <c r="C1804" s="306" t="s">
        <v>3875</v>
      </c>
      <c r="D1804" s="284">
        <v>15795072.119999999</v>
      </c>
    </row>
    <row r="1805" spans="2:4" x14ac:dyDescent="0.2">
      <c r="B1805" s="317" t="s">
        <v>6464</v>
      </c>
      <c r="C1805" s="306" t="s">
        <v>6344</v>
      </c>
      <c r="D1805" s="284">
        <v>0</v>
      </c>
    </row>
    <row r="1806" spans="2:4" x14ac:dyDescent="0.2">
      <c r="B1806" s="317" t="s">
        <v>6465</v>
      </c>
      <c r="C1806" s="306" t="s">
        <v>6346</v>
      </c>
      <c r="D1806" s="284">
        <v>0</v>
      </c>
    </row>
    <row r="1807" spans="2:4" x14ac:dyDescent="0.2">
      <c r="B1807" s="317" t="s">
        <v>6830</v>
      </c>
      <c r="C1807" s="306" t="s">
        <v>6821</v>
      </c>
      <c r="D1807" s="284">
        <v>15795072.119999999</v>
      </c>
    </row>
    <row r="1808" spans="2:4" x14ac:dyDescent="0.2">
      <c r="B1808" s="317" t="s">
        <v>6831</v>
      </c>
      <c r="C1808" s="306" t="s">
        <v>6823</v>
      </c>
      <c r="D1808" s="284">
        <v>31123.99</v>
      </c>
    </row>
    <row r="1809" spans="2:4" x14ac:dyDescent="0.2">
      <c r="B1809" s="317" t="s">
        <v>6832</v>
      </c>
      <c r="C1809" s="306" t="s">
        <v>6825</v>
      </c>
      <c r="D1809" s="284">
        <v>7173156.1299999999</v>
      </c>
    </row>
    <row r="1810" spans="2:4" x14ac:dyDescent="0.2">
      <c r="B1810" s="317" t="s">
        <v>6833</v>
      </c>
      <c r="C1810" s="306" t="s">
        <v>6827</v>
      </c>
      <c r="D1810" s="284">
        <v>155941.28</v>
      </c>
    </row>
    <row r="1811" spans="2:4" x14ac:dyDescent="0.2">
      <c r="B1811" s="317" t="s">
        <v>6834</v>
      </c>
      <c r="C1811" s="306" t="s">
        <v>6829</v>
      </c>
      <c r="D1811" s="284">
        <v>8434850.7200000007</v>
      </c>
    </row>
    <row r="1812" spans="2:4" x14ac:dyDescent="0.2">
      <c r="B1812" s="317" t="s">
        <v>6466</v>
      </c>
      <c r="C1812" s="306" t="s">
        <v>6467</v>
      </c>
      <c r="D1812" s="284">
        <v>0</v>
      </c>
    </row>
    <row r="1813" spans="2:4" x14ac:dyDescent="0.2">
      <c r="B1813" s="317" t="s">
        <v>6468</v>
      </c>
      <c r="C1813" s="306" t="s">
        <v>6469</v>
      </c>
      <c r="D1813" s="284">
        <v>0</v>
      </c>
    </row>
    <row r="1814" spans="2:4" x14ac:dyDescent="0.2">
      <c r="B1814" s="317" t="s">
        <v>6470</v>
      </c>
      <c r="C1814" s="306" t="s">
        <v>6369</v>
      </c>
      <c r="D1814" s="284">
        <v>15802650.09</v>
      </c>
    </row>
    <row r="1815" spans="2:4" x14ac:dyDescent="0.2">
      <c r="B1815" s="317" t="s">
        <v>6471</v>
      </c>
      <c r="C1815" s="306" t="s">
        <v>6371</v>
      </c>
      <c r="D1815" s="284">
        <v>15802650.09</v>
      </c>
    </row>
    <row r="1816" spans="2:4" x14ac:dyDescent="0.2">
      <c r="B1816" s="317" t="s">
        <v>6472</v>
      </c>
      <c r="C1816" s="306" t="s">
        <v>6373</v>
      </c>
      <c r="D1816" s="284">
        <v>180000</v>
      </c>
    </row>
    <row r="1817" spans="2:4" x14ac:dyDescent="0.2">
      <c r="B1817" s="317" t="s">
        <v>6473</v>
      </c>
      <c r="C1817" s="306" t="s">
        <v>6375</v>
      </c>
      <c r="D1817" s="284">
        <v>2473993.0099999998</v>
      </c>
    </row>
    <row r="1818" spans="2:4" x14ac:dyDescent="0.2">
      <c r="B1818" s="317" t="s">
        <v>6474</v>
      </c>
      <c r="C1818" s="306" t="s">
        <v>6475</v>
      </c>
      <c r="D1818" s="284">
        <v>6822000</v>
      </c>
    </row>
    <row r="1819" spans="2:4" x14ac:dyDescent="0.2">
      <c r="B1819" s="317" t="s">
        <v>6476</v>
      </c>
      <c r="C1819" s="306" t="s">
        <v>6379</v>
      </c>
      <c r="D1819" s="284">
        <v>4180355.28</v>
      </c>
    </row>
    <row r="1820" spans="2:4" x14ac:dyDescent="0.2">
      <c r="B1820" s="317" t="s">
        <v>6477</v>
      </c>
      <c r="C1820" s="306" t="s">
        <v>6381</v>
      </c>
      <c r="D1820" s="284">
        <v>255451.06</v>
      </c>
    </row>
    <row r="1821" spans="2:4" x14ac:dyDescent="0.2">
      <c r="B1821" s="317" t="s">
        <v>6478</v>
      </c>
      <c r="C1821" s="306" t="s">
        <v>6479</v>
      </c>
      <c r="D1821" s="284">
        <v>224240</v>
      </c>
    </row>
    <row r="1822" spans="2:4" x14ac:dyDescent="0.2">
      <c r="B1822" s="317" t="s">
        <v>6480</v>
      </c>
      <c r="C1822" s="306" t="s">
        <v>6481</v>
      </c>
      <c r="D1822" s="284">
        <v>336610.74</v>
      </c>
    </row>
    <row r="1823" spans="2:4" x14ac:dyDescent="0.2">
      <c r="B1823" s="317" t="s">
        <v>6482</v>
      </c>
      <c r="C1823" s="306" t="s">
        <v>6387</v>
      </c>
      <c r="D1823" s="284">
        <v>60000</v>
      </c>
    </row>
    <row r="1824" spans="2:4" x14ac:dyDescent="0.2">
      <c r="B1824" s="317" t="s">
        <v>6483</v>
      </c>
      <c r="C1824" s="306" t="s">
        <v>6389</v>
      </c>
      <c r="D1824" s="284">
        <v>1250000</v>
      </c>
    </row>
    <row r="1825" spans="2:4" x14ac:dyDescent="0.2">
      <c r="B1825" s="317" t="s">
        <v>6484</v>
      </c>
      <c r="C1825" s="306" t="s">
        <v>6247</v>
      </c>
      <c r="D1825" s="284">
        <v>20000</v>
      </c>
    </row>
    <row r="1826" spans="2:4" x14ac:dyDescent="0.2">
      <c r="B1826" s="317" t="s">
        <v>6485</v>
      </c>
      <c r="C1826" s="306" t="s">
        <v>6486</v>
      </c>
      <c r="D1826" s="284">
        <v>335898216.81999999</v>
      </c>
    </row>
    <row r="1827" spans="2:4" x14ac:dyDescent="0.2">
      <c r="B1827" s="317" t="s">
        <v>6487</v>
      </c>
      <c r="C1827" s="306" t="s">
        <v>6488</v>
      </c>
      <c r="D1827" s="284">
        <v>334351175.12</v>
      </c>
    </row>
    <row r="1828" spans="2:4" x14ac:dyDescent="0.2">
      <c r="B1828" s="317" t="s">
        <v>6489</v>
      </c>
      <c r="C1828" s="306" t="s">
        <v>6488</v>
      </c>
      <c r="D1828" s="284">
        <v>169801338.53999999</v>
      </c>
    </row>
    <row r="1829" spans="2:4" ht="14.25" customHeight="1" x14ac:dyDescent="0.2">
      <c r="B1829" s="317" t="s">
        <v>6490</v>
      </c>
      <c r="C1829" s="306" t="s">
        <v>6491</v>
      </c>
      <c r="D1829" s="284">
        <v>168382159.91999999</v>
      </c>
    </row>
    <row r="1830" spans="2:4" ht="14.25" customHeight="1" x14ac:dyDescent="0.2">
      <c r="B1830" s="317" t="s">
        <v>6492</v>
      </c>
      <c r="C1830" s="306" t="s">
        <v>6493</v>
      </c>
      <c r="D1830" s="284">
        <v>793000</v>
      </c>
    </row>
    <row r="1831" spans="2:4" ht="14.25" customHeight="1" x14ac:dyDescent="0.2">
      <c r="B1831" s="317" t="s">
        <v>6494</v>
      </c>
      <c r="C1831" s="306" t="s">
        <v>6495</v>
      </c>
      <c r="D1831" s="284">
        <v>57878.62</v>
      </c>
    </row>
    <row r="1832" spans="2:4" x14ac:dyDescent="0.2">
      <c r="B1832" s="317" t="s">
        <v>6496</v>
      </c>
      <c r="C1832" s="306" t="s">
        <v>6497</v>
      </c>
      <c r="D1832" s="284">
        <v>199000</v>
      </c>
    </row>
    <row r="1833" spans="2:4" x14ac:dyDescent="0.2">
      <c r="B1833" s="317" t="s">
        <v>6498</v>
      </c>
      <c r="C1833" s="306" t="s">
        <v>6499</v>
      </c>
      <c r="D1833" s="284">
        <v>369300</v>
      </c>
    </row>
    <row r="1834" spans="2:4" x14ac:dyDescent="0.2">
      <c r="B1834" s="317" t="s">
        <v>6500</v>
      </c>
      <c r="C1834" s="306" t="s">
        <v>6501</v>
      </c>
      <c r="D1834" s="284">
        <v>164000872.56999999</v>
      </c>
    </row>
    <row r="1835" spans="2:4" ht="14.25" customHeight="1" x14ac:dyDescent="0.2">
      <c r="B1835" s="317" t="s">
        <v>6502</v>
      </c>
      <c r="C1835" s="306" t="s">
        <v>6503</v>
      </c>
      <c r="D1835" s="284">
        <v>164000872.56999999</v>
      </c>
    </row>
    <row r="1836" spans="2:4" ht="14.25" customHeight="1" x14ac:dyDescent="0.2">
      <c r="B1836" s="317" t="s">
        <v>6788</v>
      </c>
      <c r="C1836" s="306" t="s">
        <v>6789</v>
      </c>
      <c r="D1836" s="284">
        <v>548964.01</v>
      </c>
    </row>
    <row r="1837" spans="2:4" ht="14.25" customHeight="1" x14ac:dyDescent="0.2">
      <c r="B1837" s="317" t="s">
        <v>6790</v>
      </c>
      <c r="C1837" s="306" t="s">
        <v>6791</v>
      </c>
      <c r="D1837" s="284">
        <v>548964.01</v>
      </c>
    </row>
    <row r="1838" spans="2:4" ht="14.25" customHeight="1" x14ac:dyDescent="0.2">
      <c r="B1838" s="317" t="s">
        <v>6792</v>
      </c>
      <c r="C1838" s="306" t="s">
        <v>6793</v>
      </c>
      <c r="D1838" s="284">
        <v>0</v>
      </c>
    </row>
    <row r="1839" spans="2:4" ht="14.25" customHeight="1" x14ac:dyDescent="0.2">
      <c r="B1839" s="317" t="s">
        <v>6794</v>
      </c>
      <c r="C1839" s="306" t="s">
        <v>6795</v>
      </c>
      <c r="D1839" s="284">
        <v>0</v>
      </c>
    </row>
    <row r="1840" spans="2:4" x14ac:dyDescent="0.2">
      <c r="B1840" s="317" t="s">
        <v>6796</v>
      </c>
      <c r="C1840" s="306" t="s">
        <v>6797</v>
      </c>
      <c r="D1840" s="284">
        <v>0</v>
      </c>
    </row>
    <row r="1841" spans="2:4" x14ac:dyDescent="0.2">
      <c r="B1841" s="317" t="s">
        <v>6504</v>
      </c>
      <c r="C1841" s="306" t="s">
        <v>6505</v>
      </c>
      <c r="D1841" s="284">
        <v>991000.67</v>
      </c>
    </row>
    <row r="1842" spans="2:4" x14ac:dyDescent="0.2">
      <c r="B1842" s="317" t="s">
        <v>6506</v>
      </c>
      <c r="C1842" s="306" t="s">
        <v>6507</v>
      </c>
      <c r="D1842" s="284">
        <v>991000.67</v>
      </c>
    </row>
    <row r="1843" spans="2:4" ht="14.25" customHeight="1" x14ac:dyDescent="0.2">
      <c r="B1843" s="317" t="s">
        <v>6508</v>
      </c>
      <c r="C1843" s="306" t="s">
        <v>6509</v>
      </c>
      <c r="D1843" s="284">
        <v>991000.67</v>
      </c>
    </row>
    <row r="1844" spans="2:4" x14ac:dyDescent="0.2">
      <c r="B1844" s="317" t="s">
        <v>6510</v>
      </c>
      <c r="C1844" s="306" t="s">
        <v>6511</v>
      </c>
      <c r="D1844" s="284">
        <v>0</v>
      </c>
    </row>
    <row r="1845" spans="2:4" ht="14.25" customHeight="1" x14ac:dyDescent="0.2">
      <c r="B1845" s="317" t="s">
        <v>6512</v>
      </c>
      <c r="C1845" s="306" t="s">
        <v>6513</v>
      </c>
      <c r="D1845" s="284">
        <v>0</v>
      </c>
    </row>
    <row r="1846" spans="2:4" ht="14.25" customHeight="1" x14ac:dyDescent="0.2">
      <c r="B1846" s="317" t="s">
        <v>6514</v>
      </c>
      <c r="C1846" s="306" t="s">
        <v>6515</v>
      </c>
      <c r="D1846" s="284">
        <v>0</v>
      </c>
    </row>
    <row r="1847" spans="2:4" ht="14.25" customHeight="1" x14ac:dyDescent="0.2">
      <c r="B1847" s="317" t="s">
        <v>6516</v>
      </c>
      <c r="C1847" s="306" t="s">
        <v>6517</v>
      </c>
      <c r="D1847" s="284">
        <v>0</v>
      </c>
    </row>
    <row r="1848" spans="2:4" ht="14.25" customHeight="1" x14ac:dyDescent="0.2">
      <c r="B1848" s="317" t="s">
        <v>6809</v>
      </c>
      <c r="C1848" s="306" t="s">
        <v>6810</v>
      </c>
      <c r="D1848" s="284">
        <v>0</v>
      </c>
    </row>
    <row r="1849" spans="2:4" ht="14.25" customHeight="1" x14ac:dyDescent="0.2">
      <c r="B1849" s="317" t="s">
        <v>6518</v>
      </c>
      <c r="C1849" s="306" t="s">
        <v>6519</v>
      </c>
      <c r="D1849" s="284">
        <v>34991.589999999997</v>
      </c>
    </row>
    <row r="1850" spans="2:4" ht="14.25" customHeight="1" x14ac:dyDescent="0.2">
      <c r="B1850" s="317" t="s">
        <v>6520</v>
      </c>
      <c r="C1850" s="306" t="s">
        <v>6521</v>
      </c>
      <c r="D1850" s="284">
        <v>25.29</v>
      </c>
    </row>
    <row r="1851" spans="2:4" ht="14.25" customHeight="1" x14ac:dyDescent="0.2">
      <c r="B1851" s="317" t="s">
        <v>6522</v>
      </c>
      <c r="C1851" s="306" t="s">
        <v>6523</v>
      </c>
      <c r="D1851" s="284">
        <v>34966.300000000003</v>
      </c>
    </row>
    <row r="1852" spans="2:4" x14ac:dyDescent="0.2">
      <c r="B1852" s="317" t="s">
        <v>6524</v>
      </c>
      <c r="C1852" s="306" t="s">
        <v>6525</v>
      </c>
      <c r="D1852" s="284">
        <v>0</v>
      </c>
    </row>
    <row r="1853" spans="2:4" ht="14.25" customHeight="1" x14ac:dyDescent="0.2">
      <c r="B1853" s="317" t="s">
        <v>6526</v>
      </c>
      <c r="C1853" s="306" t="s">
        <v>6527</v>
      </c>
      <c r="D1853" s="284">
        <v>521049.44</v>
      </c>
    </row>
    <row r="1854" spans="2:4" x14ac:dyDescent="0.2">
      <c r="B1854" s="317" t="s">
        <v>6528</v>
      </c>
      <c r="C1854" s="306" t="s">
        <v>6529</v>
      </c>
      <c r="D1854" s="284">
        <v>0</v>
      </c>
    </row>
    <row r="1855" spans="2:4" ht="14.25" customHeight="1" x14ac:dyDescent="0.2">
      <c r="B1855" s="317" t="s">
        <v>6530</v>
      </c>
      <c r="C1855" s="306" t="s">
        <v>6531</v>
      </c>
      <c r="D1855" s="284">
        <v>3</v>
      </c>
    </row>
    <row r="1856" spans="2:4" ht="14.25" customHeight="1" x14ac:dyDescent="0.2">
      <c r="B1856" s="317" t="s">
        <v>6532</v>
      </c>
      <c r="C1856" s="306" t="s">
        <v>6533</v>
      </c>
      <c r="D1856" s="284">
        <v>0</v>
      </c>
    </row>
    <row r="1857" spans="2:4" x14ac:dyDescent="0.2">
      <c r="B1857" s="317" t="s">
        <v>6534</v>
      </c>
      <c r="C1857" s="306" t="s">
        <v>6535</v>
      </c>
      <c r="D1857" s="284">
        <v>5</v>
      </c>
    </row>
    <row r="1858" spans="2:4" x14ac:dyDescent="0.2">
      <c r="B1858" s="317" t="s">
        <v>6536</v>
      </c>
      <c r="C1858" s="306" t="s">
        <v>6537</v>
      </c>
      <c r="D1858" s="284">
        <v>0</v>
      </c>
    </row>
    <row r="1859" spans="2:4" x14ac:dyDescent="0.2">
      <c r="B1859" s="317" t="s">
        <v>6538</v>
      </c>
      <c r="C1859" s="306" t="s">
        <v>6539</v>
      </c>
      <c r="D1859" s="284">
        <v>0</v>
      </c>
    </row>
    <row r="1860" spans="2:4" x14ac:dyDescent="0.2">
      <c r="B1860" s="317" t="s">
        <v>6540</v>
      </c>
      <c r="C1860" s="306" t="s">
        <v>6541</v>
      </c>
      <c r="D1860" s="284">
        <v>0</v>
      </c>
    </row>
    <row r="1861" spans="2:4" ht="14.25" customHeight="1" x14ac:dyDescent="0.2">
      <c r="B1861" s="317" t="s">
        <v>6542</v>
      </c>
      <c r="C1861" s="306" t="s">
        <v>6543</v>
      </c>
      <c r="D1861" s="284">
        <v>35</v>
      </c>
    </row>
    <row r="1862" spans="2:4" ht="14.25" customHeight="1" x14ac:dyDescent="0.2">
      <c r="B1862" s="317" t="s">
        <v>6544</v>
      </c>
      <c r="C1862" s="306" t="s">
        <v>6545</v>
      </c>
      <c r="D1862" s="284">
        <v>0</v>
      </c>
    </row>
    <row r="1863" spans="2:4" ht="14.25" customHeight="1" x14ac:dyDescent="0.2">
      <c r="B1863" s="317" t="s">
        <v>6546</v>
      </c>
      <c r="C1863" s="306" t="s">
        <v>6547</v>
      </c>
      <c r="D1863" s="284">
        <v>15</v>
      </c>
    </row>
    <row r="1864" spans="2:4" ht="14.25" customHeight="1" x14ac:dyDescent="0.2">
      <c r="B1864" s="317" t="s">
        <v>6548</v>
      </c>
      <c r="C1864" s="306" t="s">
        <v>6549</v>
      </c>
      <c r="D1864" s="284">
        <v>0</v>
      </c>
    </row>
    <row r="1865" spans="2:4" ht="14.25" customHeight="1" x14ac:dyDescent="0.2">
      <c r="B1865" s="317" t="s">
        <v>6550</v>
      </c>
      <c r="C1865" s="306" t="s">
        <v>6551</v>
      </c>
      <c r="D1865" s="284">
        <v>0</v>
      </c>
    </row>
    <row r="1866" spans="2:4" ht="14.25" customHeight="1" x14ac:dyDescent="0.2">
      <c r="B1866" s="317" t="s">
        <v>6552</v>
      </c>
      <c r="C1866" s="306" t="s">
        <v>6553</v>
      </c>
      <c r="D1866" s="284">
        <v>401511.43</v>
      </c>
    </row>
    <row r="1867" spans="2:4" ht="14.25" customHeight="1" x14ac:dyDescent="0.2">
      <c r="B1867" s="317" t="s">
        <v>6554</v>
      </c>
      <c r="C1867" s="306" t="s">
        <v>6555</v>
      </c>
      <c r="D1867" s="284">
        <v>401511.43</v>
      </c>
    </row>
    <row r="1868" spans="2:4" ht="14.25" customHeight="1" x14ac:dyDescent="0.2">
      <c r="B1868" s="317" t="s">
        <v>6556</v>
      </c>
      <c r="C1868" s="306" t="s">
        <v>6557</v>
      </c>
      <c r="D1868" s="284">
        <v>119480.01</v>
      </c>
    </row>
    <row r="1869" spans="2:4" x14ac:dyDescent="0.2">
      <c r="B1869" s="317" t="s">
        <v>6558</v>
      </c>
      <c r="C1869" s="306" t="s">
        <v>6559</v>
      </c>
      <c r="D1869" s="284">
        <v>119480.01</v>
      </c>
    </row>
    <row r="1870" spans="2:4" x14ac:dyDescent="0.2">
      <c r="B1870" s="317" t="s">
        <v>6560</v>
      </c>
      <c r="C1870" s="306" t="s">
        <v>6561</v>
      </c>
      <c r="D1870" s="284">
        <v>0</v>
      </c>
    </row>
    <row r="1871" spans="2:4" ht="14.25" customHeight="1" x14ac:dyDescent="0.2">
      <c r="B1871" s="317" t="s">
        <v>6562</v>
      </c>
      <c r="C1871" s="306" t="s">
        <v>6563</v>
      </c>
      <c r="D1871" s="284">
        <v>0</v>
      </c>
    </row>
    <row r="1872" spans="2:4" x14ac:dyDescent="0.2">
      <c r="B1872" s="317" t="s">
        <v>6564</v>
      </c>
      <c r="C1872" s="306" t="s">
        <v>6565</v>
      </c>
      <c r="D1872" s="284">
        <v>0</v>
      </c>
    </row>
    <row r="1873" spans="2:4" x14ac:dyDescent="0.2">
      <c r="B1873" s="317" t="s">
        <v>6566</v>
      </c>
      <c r="C1873" s="306" t="s">
        <v>6567</v>
      </c>
      <c r="D1873" s="284">
        <v>0</v>
      </c>
    </row>
    <row r="1874" spans="2:4" x14ac:dyDescent="0.2">
      <c r="B1874" s="317" t="s">
        <v>6568</v>
      </c>
      <c r="C1874" s="306" t="s">
        <v>6569</v>
      </c>
      <c r="D1874" s="284">
        <v>0</v>
      </c>
    </row>
    <row r="1875" spans="2:4" x14ac:dyDescent="0.2">
      <c r="B1875" s="317" t="s">
        <v>6570</v>
      </c>
      <c r="C1875" s="306" t="s">
        <v>6571</v>
      </c>
      <c r="D1875" s="284">
        <v>0</v>
      </c>
    </row>
    <row r="1876" spans="2:4" x14ac:dyDescent="0.2">
      <c r="B1876" s="317" t="s">
        <v>6572</v>
      </c>
      <c r="C1876" s="306" t="s">
        <v>6573</v>
      </c>
      <c r="D1876" s="284">
        <v>0</v>
      </c>
    </row>
    <row r="1877" spans="2:4" x14ac:dyDescent="0.2">
      <c r="B1877" s="317" t="s">
        <v>6574</v>
      </c>
      <c r="C1877" s="306" t="s">
        <v>6575</v>
      </c>
      <c r="D1877" s="284">
        <v>0</v>
      </c>
    </row>
    <row r="1878" spans="2:4" ht="14.25" customHeight="1" x14ac:dyDescent="0.2">
      <c r="B1878" s="317" t="s">
        <v>6576</v>
      </c>
      <c r="C1878" s="306" t="s">
        <v>6577</v>
      </c>
      <c r="D1878" s="284">
        <v>335898216.81999999</v>
      </c>
    </row>
    <row r="1879" spans="2:4" x14ac:dyDescent="0.2">
      <c r="B1879" s="317" t="s">
        <v>6578</v>
      </c>
      <c r="C1879" s="306" t="s">
        <v>6488</v>
      </c>
      <c r="D1879" s="284">
        <v>334351175.12</v>
      </c>
    </row>
    <row r="1880" spans="2:4" x14ac:dyDescent="0.2">
      <c r="B1880" s="317" t="s">
        <v>6579</v>
      </c>
      <c r="C1880" s="306" t="s">
        <v>6213</v>
      </c>
      <c r="D1880" s="284">
        <v>0</v>
      </c>
    </row>
    <row r="1881" spans="2:4" x14ac:dyDescent="0.2">
      <c r="B1881" s="317" t="s">
        <v>6580</v>
      </c>
      <c r="C1881" s="306" t="s">
        <v>6581</v>
      </c>
      <c r="D1881" s="284">
        <v>169801338.53999999</v>
      </c>
    </row>
    <row r="1882" spans="2:4" x14ac:dyDescent="0.2">
      <c r="B1882" s="317" t="s">
        <v>6582</v>
      </c>
      <c r="C1882" s="306" t="s">
        <v>6491</v>
      </c>
      <c r="D1882" s="284">
        <v>168373412.09999999</v>
      </c>
    </row>
    <row r="1883" spans="2:4" ht="14.25" customHeight="1" x14ac:dyDescent="0.2">
      <c r="B1883" s="317" t="s">
        <v>6583</v>
      </c>
      <c r="C1883" s="306" t="s">
        <v>6584</v>
      </c>
      <c r="D1883" s="284">
        <v>793000</v>
      </c>
    </row>
    <row r="1884" spans="2:4" ht="14.25" customHeight="1" x14ac:dyDescent="0.2">
      <c r="B1884" s="317" t="s">
        <v>6585</v>
      </c>
      <c r="C1884" s="306" t="s">
        <v>6495</v>
      </c>
      <c r="D1884" s="284">
        <v>66626.44</v>
      </c>
    </row>
    <row r="1885" spans="2:4" ht="14.25" customHeight="1" x14ac:dyDescent="0.2">
      <c r="B1885" s="317" t="s">
        <v>6586</v>
      </c>
      <c r="C1885" s="306" t="s">
        <v>6497</v>
      </c>
      <c r="D1885" s="284">
        <v>199000</v>
      </c>
    </row>
    <row r="1886" spans="2:4" ht="14.25" customHeight="1" x14ac:dyDescent="0.2">
      <c r="B1886" s="317" t="s">
        <v>6587</v>
      </c>
      <c r="C1886" s="306" t="s">
        <v>6499</v>
      </c>
      <c r="D1886" s="284">
        <v>369300</v>
      </c>
    </row>
    <row r="1887" spans="2:4" ht="14.25" customHeight="1" x14ac:dyDescent="0.2">
      <c r="B1887" s="317" t="s">
        <v>6588</v>
      </c>
      <c r="C1887" s="306" t="s">
        <v>6589</v>
      </c>
      <c r="D1887" s="284">
        <v>0</v>
      </c>
    </row>
    <row r="1888" spans="2:4" ht="14.25" customHeight="1" x14ac:dyDescent="0.2">
      <c r="B1888" s="317" t="s">
        <v>6590</v>
      </c>
      <c r="C1888" s="306" t="s">
        <v>6501</v>
      </c>
      <c r="D1888" s="284">
        <v>164000872.56999999</v>
      </c>
    </row>
    <row r="1889" spans="2:4" ht="14.25" customHeight="1" x14ac:dyDescent="0.2">
      <c r="B1889" s="317" t="s">
        <v>6591</v>
      </c>
      <c r="C1889" s="306" t="s">
        <v>6592</v>
      </c>
      <c r="D1889" s="284">
        <v>164000872.56999999</v>
      </c>
    </row>
    <row r="1890" spans="2:4" ht="14.25" customHeight="1" x14ac:dyDescent="0.2">
      <c r="B1890" s="317" t="s">
        <v>6593</v>
      </c>
      <c r="C1890" s="306" t="s">
        <v>6594</v>
      </c>
      <c r="D1890" s="284">
        <v>548964.01</v>
      </c>
    </row>
    <row r="1891" spans="2:4" ht="14.25" customHeight="1" x14ac:dyDescent="0.2">
      <c r="B1891" s="317" t="s">
        <v>6798</v>
      </c>
      <c r="C1891" s="306" t="s">
        <v>6791</v>
      </c>
      <c r="D1891" s="284">
        <v>548964.01</v>
      </c>
    </row>
    <row r="1892" spans="2:4" ht="14.25" customHeight="1" x14ac:dyDescent="0.2">
      <c r="B1892" s="317" t="s">
        <v>6595</v>
      </c>
      <c r="C1892" s="306" t="s">
        <v>6793</v>
      </c>
      <c r="D1892" s="284">
        <v>0</v>
      </c>
    </row>
    <row r="1893" spans="2:4" ht="14.25" customHeight="1" x14ac:dyDescent="0.2">
      <c r="B1893" s="317" t="s">
        <v>6799</v>
      </c>
      <c r="C1893" s="306" t="s">
        <v>6795</v>
      </c>
      <c r="D1893" s="284">
        <v>0</v>
      </c>
    </row>
    <row r="1894" spans="2:4" x14ac:dyDescent="0.2">
      <c r="B1894" s="317" t="s">
        <v>6800</v>
      </c>
      <c r="C1894" s="306" t="s">
        <v>6797</v>
      </c>
      <c r="D1894" s="284">
        <v>0</v>
      </c>
    </row>
    <row r="1895" spans="2:4" x14ac:dyDescent="0.2">
      <c r="B1895" s="317" t="s">
        <v>6596</v>
      </c>
      <c r="C1895" s="306" t="s">
        <v>6597</v>
      </c>
      <c r="D1895" s="284">
        <v>0</v>
      </c>
    </row>
    <row r="1896" spans="2:4" x14ac:dyDescent="0.2">
      <c r="B1896" s="317" t="s">
        <v>6598</v>
      </c>
      <c r="C1896" s="306" t="s">
        <v>6599</v>
      </c>
      <c r="D1896" s="284">
        <v>0</v>
      </c>
    </row>
    <row r="1897" spans="2:4" ht="14.25" customHeight="1" x14ac:dyDescent="0.2">
      <c r="B1897" s="317" t="s">
        <v>6600</v>
      </c>
      <c r="C1897" s="306" t="s">
        <v>6601</v>
      </c>
      <c r="D1897" s="284">
        <v>0</v>
      </c>
    </row>
    <row r="1898" spans="2:4" ht="14.25" customHeight="1" x14ac:dyDescent="0.2">
      <c r="B1898" s="317" t="s">
        <v>6602</v>
      </c>
      <c r="C1898" s="306" t="s">
        <v>6603</v>
      </c>
      <c r="D1898" s="284">
        <v>0</v>
      </c>
    </row>
    <row r="1899" spans="2:4" ht="14.25" customHeight="1" x14ac:dyDescent="0.2">
      <c r="B1899" s="317" t="s">
        <v>6604</v>
      </c>
      <c r="C1899" s="306" t="s">
        <v>6605</v>
      </c>
      <c r="D1899" s="284">
        <v>0</v>
      </c>
    </row>
    <row r="1900" spans="2:4" ht="14.25" customHeight="1" x14ac:dyDescent="0.2">
      <c r="B1900" s="317" t="s">
        <v>6606</v>
      </c>
      <c r="C1900" s="306" t="s">
        <v>6607</v>
      </c>
      <c r="D1900" s="284">
        <v>0</v>
      </c>
    </row>
    <row r="1901" spans="2:4" ht="14.25" customHeight="1" x14ac:dyDescent="0.2">
      <c r="B1901" s="317" t="s">
        <v>6608</v>
      </c>
      <c r="C1901" s="306" t="s">
        <v>6609</v>
      </c>
      <c r="D1901" s="284">
        <v>0</v>
      </c>
    </row>
    <row r="1902" spans="2:4" ht="14.25" customHeight="1" x14ac:dyDescent="0.2">
      <c r="B1902" s="317" t="s">
        <v>6610</v>
      </c>
      <c r="C1902" s="306" t="s">
        <v>6611</v>
      </c>
      <c r="D1902" s="284">
        <v>0</v>
      </c>
    </row>
    <row r="1903" spans="2:4" ht="14.25" customHeight="1" x14ac:dyDescent="0.2">
      <c r="B1903" s="317" t="s">
        <v>6612</v>
      </c>
      <c r="C1903" s="306" t="s">
        <v>6613</v>
      </c>
      <c r="D1903" s="284">
        <v>991000.67</v>
      </c>
    </row>
    <row r="1904" spans="2:4" ht="14.25" customHeight="1" x14ac:dyDescent="0.2">
      <c r="B1904" s="317" t="s">
        <v>6614</v>
      </c>
      <c r="C1904" s="306" t="s">
        <v>6615</v>
      </c>
      <c r="D1904" s="284">
        <v>991000.67</v>
      </c>
    </row>
    <row r="1905" spans="2:4" ht="14.25" customHeight="1" x14ac:dyDescent="0.2">
      <c r="B1905" s="317" t="s">
        <v>6616</v>
      </c>
      <c r="C1905" s="306" t="s">
        <v>6509</v>
      </c>
      <c r="D1905" s="284">
        <v>991000.67</v>
      </c>
    </row>
    <row r="1906" spans="2:4" ht="14.25" customHeight="1" x14ac:dyDescent="0.2">
      <c r="B1906" s="317" t="s">
        <v>6617</v>
      </c>
      <c r="C1906" s="306" t="s">
        <v>6618</v>
      </c>
      <c r="D1906" s="284">
        <v>0</v>
      </c>
    </row>
    <row r="1907" spans="2:4" ht="14.25" customHeight="1" x14ac:dyDescent="0.2">
      <c r="B1907" s="317" t="s">
        <v>6619</v>
      </c>
      <c r="C1907" s="306" t="s">
        <v>4994</v>
      </c>
      <c r="D1907" s="284">
        <v>0</v>
      </c>
    </row>
    <row r="1908" spans="2:4" ht="14.25" customHeight="1" x14ac:dyDescent="0.2">
      <c r="B1908" s="317" t="s">
        <v>6620</v>
      </c>
      <c r="C1908" s="306" t="s">
        <v>5469</v>
      </c>
      <c r="D1908" s="284">
        <v>0</v>
      </c>
    </row>
    <row r="1909" spans="2:4" ht="14.25" customHeight="1" x14ac:dyDescent="0.2">
      <c r="B1909" s="317" t="s">
        <v>6621</v>
      </c>
      <c r="C1909" s="306" t="s">
        <v>5283</v>
      </c>
      <c r="D1909" s="284">
        <v>0</v>
      </c>
    </row>
    <row r="1910" spans="2:4" ht="14.25" customHeight="1" x14ac:dyDescent="0.2">
      <c r="B1910" s="317" t="s">
        <v>6622</v>
      </c>
      <c r="C1910" s="306" t="s">
        <v>6623</v>
      </c>
      <c r="D1910" s="284">
        <v>0</v>
      </c>
    </row>
    <row r="1911" spans="2:4" ht="14.25" customHeight="1" x14ac:dyDescent="0.2">
      <c r="B1911" s="317" t="s">
        <v>6624</v>
      </c>
      <c r="C1911" s="306" t="s">
        <v>5142</v>
      </c>
      <c r="D1911" s="284">
        <v>0</v>
      </c>
    </row>
    <row r="1912" spans="2:4" ht="14.25" customHeight="1" x14ac:dyDescent="0.2">
      <c r="B1912" s="317" t="s">
        <v>6625</v>
      </c>
      <c r="C1912" s="306" t="s">
        <v>6626</v>
      </c>
      <c r="D1912" s="284">
        <v>0</v>
      </c>
    </row>
    <row r="1913" spans="2:4" ht="14.25" customHeight="1" x14ac:dyDescent="0.2">
      <c r="B1913" s="317" t="s">
        <v>6627</v>
      </c>
      <c r="C1913" s="306" t="s">
        <v>6615</v>
      </c>
      <c r="D1913" s="284">
        <v>0</v>
      </c>
    </row>
    <row r="1914" spans="2:4" ht="14.25" customHeight="1" x14ac:dyDescent="0.2">
      <c r="B1914" s="317" t="s">
        <v>6628</v>
      </c>
      <c r="C1914" s="306" t="s">
        <v>6618</v>
      </c>
      <c r="D1914" s="284">
        <v>0</v>
      </c>
    </row>
    <row r="1915" spans="2:4" ht="14.25" customHeight="1" x14ac:dyDescent="0.2">
      <c r="B1915" s="317" t="s">
        <v>6629</v>
      </c>
      <c r="C1915" s="306" t="s">
        <v>4994</v>
      </c>
      <c r="D1915" s="284">
        <v>0</v>
      </c>
    </row>
    <row r="1916" spans="2:4" ht="14.25" customHeight="1" x14ac:dyDescent="0.2">
      <c r="B1916" s="317" t="s">
        <v>6630</v>
      </c>
      <c r="C1916" s="306" t="s">
        <v>5013</v>
      </c>
      <c r="D1916" s="284">
        <v>0</v>
      </c>
    </row>
    <row r="1917" spans="2:4" ht="14.25" customHeight="1" x14ac:dyDescent="0.2">
      <c r="B1917" s="317" t="s">
        <v>6631</v>
      </c>
      <c r="C1917" s="306" t="s">
        <v>5283</v>
      </c>
      <c r="D1917" s="284">
        <v>0</v>
      </c>
    </row>
    <row r="1918" spans="2:4" ht="14.25" customHeight="1" x14ac:dyDescent="0.2">
      <c r="B1918" s="317" t="s">
        <v>6632</v>
      </c>
      <c r="C1918" s="306" t="s">
        <v>5295</v>
      </c>
      <c r="D1918" s="284">
        <v>0</v>
      </c>
    </row>
    <row r="1919" spans="2:4" ht="14.25" customHeight="1" x14ac:dyDescent="0.2">
      <c r="B1919" s="317" t="s">
        <v>6633</v>
      </c>
      <c r="C1919" s="306" t="s">
        <v>5142</v>
      </c>
      <c r="D1919" s="284">
        <v>0</v>
      </c>
    </row>
    <row r="1920" spans="2:4" ht="14.25" customHeight="1" x14ac:dyDescent="0.2">
      <c r="B1920" s="317" t="s">
        <v>6634</v>
      </c>
      <c r="C1920" s="306" t="s">
        <v>6635</v>
      </c>
      <c r="D1920" s="284">
        <v>0</v>
      </c>
    </row>
    <row r="1921" spans="2:4" ht="14.25" customHeight="1" x14ac:dyDescent="0.2">
      <c r="B1921" s="317" t="s">
        <v>6636</v>
      </c>
      <c r="C1921" s="306" t="s">
        <v>6615</v>
      </c>
      <c r="D1921" s="284">
        <v>0</v>
      </c>
    </row>
    <row r="1922" spans="2:4" ht="14.25" customHeight="1" x14ac:dyDescent="0.2">
      <c r="B1922" s="317" t="s">
        <v>6637</v>
      </c>
      <c r="C1922" s="306" t="s">
        <v>6618</v>
      </c>
      <c r="D1922" s="284">
        <v>0</v>
      </c>
    </row>
    <row r="1923" spans="2:4" ht="14.25" customHeight="1" x14ac:dyDescent="0.2">
      <c r="B1923" s="317" t="s">
        <v>6638</v>
      </c>
      <c r="C1923" s="306" t="s">
        <v>6515</v>
      </c>
      <c r="D1923" s="284">
        <v>0</v>
      </c>
    </row>
    <row r="1924" spans="2:4" ht="14.25" customHeight="1" x14ac:dyDescent="0.2">
      <c r="B1924" s="317" t="s">
        <v>6639</v>
      </c>
      <c r="C1924" s="306" t="s">
        <v>6640</v>
      </c>
      <c r="D1924" s="284">
        <v>0</v>
      </c>
    </row>
    <row r="1925" spans="2:4" x14ac:dyDescent="0.2">
      <c r="B1925" s="317" t="s">
        <v>6641</v>
      </c>
      <c r="C1925" s="306" t="s">
        <v>6642</v>
      </c>
      <c r="D1925" s="284">
        <v>0</v>
      </c>
    </row>
    <row r="1926" spans="2:4" ht="14.25" customHeight="1" x14ac:dyDescent="0.2">
      <c r="B1926" s="317" t="s">
        <v>6643</v>
      </c>
      <c r="C1926" s="306" t="s">
        <v>6644</v>
      </c>
      <c r="D1926" s="284">
        <v>0</v>
      </c>
    </row>
    <row r="1927" spans="2:4" x14ac:dyDescent="0.2">
      <c r="B1927" s="317" t="s">
        <v>6645</v>
      </c>
      <c r="C1927" s="306" t="s">
        <v>3755</v>
      </c>
      <c r="D1927" s="284">
        <v>0</v>
      </c>
    </row>
    <row r="1928" spans="2:4" x14ac:dyDescent="0.2">
      <c r="B1928" s="317" t="s">
        <v>6646</v>
      </c>
      <c r="C1928" s="306" t="s">
        <v>3885</v>
      </c>
      <c r="D1928" s="284">
        <v>0</v>
      </c>
    </row>
    <row r="1929" spans="2:4" ht="14.25" customHeight="1" x14ac:dyDescent="0.2">
      <c r="B1929" s="317" t="s">
        <v>6647</v>
      </c>
      <c r="C1929" s="306" t="s">
        <v>4359</v>
      </c>
      <c r="D1929" s="284">
        <v>0</v>
      </c>
    </row>
    <row r="1930" spans="2:4" ht="14.25" customHeight="1" x14ac:dyDescent="0.2">
      <c r="B1930" s="317" t="s">
        <v>6648</v>
      </c>
      <c r="C1930" s="306" t="s">
        <v>6649</v>
      </c>
      <c r="D1930" s="284">
        <v>0</v>
      </c>
    </row>
    <row r="1931" spans="2:4" ht="14.25" customHeight="1" x14ac:dyDescent="0.2">
      <c r="B1931" s="317" t="s">
        <v>6650</v>
      </c>
      <c r="C1931" s="306" t="s">
        <v>4690</v>
      </c>
      <c r="D1931" s="284">
        <v>0</v>
      </c>
    </row>
    <row r="1932" spans="2:4" ht="14.25" customHeight="1" x14ac:dyDescent="0.2">
      <c r="B1932" s="317" t="s">
        <v>6651</v>
      </c>
      <c r="C1932" s="306" t="s">
        <v>4410</v>
      </c>
      <c r="D1932" s="284">
        <v>0</v>
      </c>
    </row>
    <row r="1933" spans="2:4" ht="14.25" customHeight="1" x14ac:dyDescent="0.2">
      <c r="B1933" s="317" t="s">
        <v>6811</v>
      </c>
      <c r="C1933" s="306" t="s">
        <v>6810</v>
      </c>
      <c r="D1933" s="284">
        <v>0</v>
      </c>
    </row>
    <row r="1934" spans="2:4" ht="14.25" customHeight="1" x14ac:dyDescent="0.2">
      <c r="B1934" s="317" t="s">
        <v>6652</v>
      </c>
      <c r="C1934" s="306" t="s">
        <v>6653</v>
      </c>
      <c r="D1934" s="284">
        <v>34991.589999999997</v>
      </c>
    </row>
    <row r="1935" spans="2:4" ht="14.25" customHeight="1" x14ac:dyDescent="0.2">
      <c r="B1935" s="317" t="s">
        <v>6654</v>
      </c>
      <c r="C1935" s="306" t="s">
        <v>6655</v>
      </c>
      <c r="D1935" s="284">
        <v>0</v>
      </c>
    </row>
    <row r="1936" spans="2:4" ht="14.25" customHeight="1" x14ac:dyDescent="0.2">
      <c r="B1936" s="317" t="s">
        <v>6656</v>
      </c>
      <c r="C1936" s="306" t="s">
        <v>4901</v>
      </c>
      <c r="D1936" s="284">
        <v>25.29</v>
      </c>
    </row>
    <row r="1937" spans="2:4" ht="14.25" customHeight="1" x14ac:dyDescent="0.2">
      <c r="B1937" s="317" t="s">
        <v>6657</v>
      </c>
      <c r="C1937" s="306" t="s">
        <v>4915</v>
      </c>
      <c r="D1937" s="284">
        <v>34966.300000000003</v>
      </c>
    </row>
    <row r="1938" spans="2:4" ht="14.25" customHeight="1" x14ac:dyDescent="0.2">
      <c r="B1938" s="317" t="s">
        <v>6658</v>
      </c>
      <c r="C1938" s="306" t="s">
        <v>6659</v>
      </c>
      <c r="D1938" s="284">
        <v>0</v>
      </c>
    </row>
    <row r="1939" spans="2:4" ht="14.25" customHeight="1" x14ac:dyDescent="0.2">
      <c r="B1939" s="317" t="s">
        <v>6660</v>
      </c>
      <c r="C1939" s="306" t="s">
        <v>4939</v>
      </c>
      <c r="D1939" s="284">
        <v>0</v>
      </c>
    </row>
    <row r="1940" spans="2:4" ht="14.25" customHeight="1" x14ac:dyDescent="0.2">
      <c r="B1940" s="317" t="s">
        <v>6661</v>
      </c>
      <c r="C1940" s="306" t="s">
        <v>4925</v>
      </c>
      <c r="D1940" s="284">
        <v>0</v>
      </c>
    </row>
    <row r="1941" spans="2:4" x14ac:dyDescent="0.2">
      <c r="B1941" s="317" t="s">
        <v>6662</v>
      </c>
      <c r="C1941" s="306" t="s">
        <v>6663</v>
      </c>
      <c r="D1941" s="284">
        <v>0</v>
      </c>
    </row>
    <row r="1942" spans="2:4" ht="14.25" customHeight="1" x14ac:dyDescent="0.2">
      <c r="B1942" s="317" t="s">
        <v>6664</v>
      </c>
      <c r="C1942" s="306" t="s">
        <v>4889</v>
      </c>
      <c r="D1942" s="284">
        <v>0</v>
      </c>
    </row>
    <row r="1943" spans="2:4" ht="14.25" customHeight="1" x14ac:dyDescent="0.2">
      <c r="B1943" s="317" t="s">
        <v>6665</v>
      </c>
      <c r="C1943" s="306" t="s">
        <v>6666</v>
      </c>
      <c r="D1943" s="284">
        <v>0</v>
      </c>
    </row>
    <row r="1944" spans="2:4" ht="14.25" customHeight="1" x14ac:dyDescent="0.2">
      <c r="B1944" s="317" t="s">
        <v>6667</v>
      </c>
      <c r="C1944" s="306" t="s">
        <v>4939</v>
      </c>
      <c r="D1944" s="284">
        <v>0</v>
      </c>
    </row>
    <row r="1945" spans="2:4" ht="14.25" customHeight="1" x14ac:dyDescent="0.2">
      <c r="B1945" s="317" t="s">
        <v>6668</v>
      </c>
      <c r="C1945" s="306" t="s">
        <v>3733</v>
      </c>
      <c r="D1945" s="284">
        <v>0</v>
      </c>
    </row>
    <row r="1946" spans="2:4" ht="14.25" customHeight="1" x14ac:dyDescent="0.2">
      <c r="B1946" s="317" t="s">
        <v>6669</v>
      </c>
      <c r="C1946" s="306" t="s">
        <v>4972</v>
      </c>
      <c r="D1946" s="284">
        <v>0</v>
      </c>
    </row>
    <row r="1947" spans="2:4" ht="14.25" customHeight="1" x14ac:dyDescent="0.2">
      <c r="B1947" s="317" t="s">
        <v>6670</v>
      </c>
      <c r="C1947" s="306" t="s">
        <v>4994</v>
      </c>
      <c r="D1947" s="284">
        <v>0</v>
      </c>
    </row>
    <row r="1948" spans="2:4" ht="14.25" customHeight="1" x14ac:dyDescent="0.2">
      <c r="B1948" s="317" t="s">
        <v>6671</v>
      </c>
      <c r="C1948" s="306" t="s">
        <v>5013</v>
      </c>
      <c r="D1948" s="284">
        <v>0</v>
      </c>
    </row>
    <row r="1949" spans="2:4" x14ac:dyDescent="0.2">
      <c r="B1949" s="317" t="s">
        <v>6672</v>
      </c>
      <c r="C1949" s="306" t="s">
        <v>5295</v>
      </c>
      <c r="D1949" s="284">
        <v>0</v>
      </c>
    </row>
    <row r="1950" spans="2:4" ht="14.25" customHeight="1" x14ac:dyDescent="0.2">
      <c r="B1950" s="317" t="s">
        <v>6673</v>
      </c>
      <c r="C1950" s="306" t="s">
        <v>6527</v>
      </c>
      <c r="D1950" s="284">
        <v>521049.44</v>
      </c>
    </row>
    <row r="1951" spans="2:4" x14ac:dyDescent="0.2">
      <c r="B1951" s="317" t="s">
        <v>6674</v>
      </c>
      <c r="C1951" s="306" t="s">
        <v>6675</v>
      </c>
      <c r="D1951" s="284">
        <v>0</v>
      </c>
    </row>
    <row r="1952" spans="2:4" ht="14.25" customHeight="1" x14ac:dyDescent="0.2">
      <c r="B1952" s="317" t="s">
        <v>6676</v>
      </c>
      <c r="C1952" s="306" t="s">
        <v>6677</v>
      </c>
      <c r="D1952" s="284">
        <v>3</v>
      </c>
    </row>
    <row r="1953" spans="2:4" ht="14.25" customHeight="1" x14ac:dyDescent="0.2">
      <c r="B1953" s="317" t="s">
        <v>6678</v>
      </c>
      <c r="C1953" s="306" t="s">
        <v>6679</v>
      </c>
      <c r="D1953" s="284">
        <v>0</v>
      </c>
    </row>
    <row r="1954" spans="2:4" x14ac:dyDescent="0.2">
      <c r="B1954" s="317" t="s">
        <v>6680</v>
      </c>
      <c r="C1954" s="306" t="s">
        <v>6681</v>
      </c>
      <c r="D1954" s="284">
        <v>5</v>
      </c>
    </row>
    <row r="1955" spans="2:4" x14ac:dyDescent="0.2">
      <c r="B1955" s="317" t="s">
        <v>6682</v>
      </c>
      <c r="C1955" s="306" t="s">
        <v>6537</v>
      </c>
      <c r="D1955" s="284">
        <v>0</v>
      </c>
    </row>
    <row r="1956" spans="2:4" x14ac:dyDescent="0.2">
      <c r="B1956" s="317" t="s">
        <v>6683</v>
      </c>
      <c r="C1956" s="306" t="s">
        <v>6539</v>
      </c>
      <c r="D1956" s="284">
        <v>0</v>
      </c>
    </row>
    <row r="1957" spans="2:4" x14ac:dyDescent="0.2">
      <c r="B1957" s="317" t="s">
        <v>6684</v>
      </c>
      <c r="C1957" s="306" t="s">
        <v>6685</v>
      </c>
      <c r="D1957" s="284">
        <v>0</v>
      </c>
    </row>
    <row r="1958" spans="2:4" ht="14.25" customHeight="1" x14ac:dyDescent="0.2">
      <c r="B1958" s="317" t="s">
        <v>6686</v>
      </c>
      <c r="C1958" s="306" t="s">
        <v>6687</v>
      </c>
      <c r="D1958" s="284">
        <v>35</v>
      </c>
    </row>
    <row r="1959" spans="2:4" ht="14.25" customHeight="1" x14ac:dyDescent="0.2">
      <c r="B1959" s="317" t="s">
        <v>6688</v>
      </c>
      <c r="C1959" s="306" t="s">
        <v>6545</v>
      </c>
      <c r="D1959" s="284">
        <v>0</v>
      </c>
    </row>
    <row r="1960" spans="2:4" ht="14.25" customHeight="1" x14ac:dyDescent="0.2">
      <c r="B1960" s="317" t="s">
        <v>6689</v>
      </c>
      <c r="C1960" s="306" t="s">
        <v>6547</v>
      </c>
      <c r="D1960" s="284">
        <v>15</v>
      </c>
    </row>
    <row r="1961" spans="2:4" ht="14.25" customHeight="1" x14ac:dyDescent="0.2">
      <c r="B1961" s="317" t="s">
        <v>6690</v>
      </c>
      <c r="C1961" s="306" t="s">
        <v>6691</v>
      </c>
      <c r="D1961" s="284">
        <v>0</v>
      </c>
    </row>
    <row r="1962" spans="2:4" x14ac:dyDescent="0.2">
      <c r="B1962" s="317" t="s">
        <v>6692</v>
      </c>
      <c r="C1962" s="306" t="s">
        <v>6693</v>
      </c>
      <c r="D1962" s="284">
        <v>0</v>
      </c>
    </row>
    <row r="1963" spans="2:4" x14ac:dyDescent="0.2">
      <c r="B1963" s="317" t="s">
        <v>6694</v>
      </c>
      <c r="C1963" s="306" t="s">
        <v>6695</v>
      </c>
      <c r="D1963" s="284">
        <v>401511.43</v>
      </c>
    </row>
    <row r="1964" spans="2:4" ht="14.25" customHeight="1" x14ac:dyDescent="0.2">
      <c r="B1964" s="317" t="s">
        <v>6696</v>
      </c>
      <c r="C1964" s="306" t="s">
        <v>6697</v>
      </c>
      <c r="D1964" s="284">
        <v>401511.43</v>
      </c>
    </row>
    <row r="1965" spans="2:4" ht="14.25" customHeight="1" x14ac:dyDescent="0.2">
      <c r="B1965" s="317" t="s">
        <v>6698</v>
      </c>
      <c r="C1965" s="306" t="s">
        <v>6699</v>
      </c>
      <c r="D1965" s="284">
        <v>63823</v>
      </c>
    </row>
    <row r="1966" spans="2:4" ht="14.25" customHeight="1" x14ac:dyDescent="0.2">
      <c r="B1966" s="317" t="s">
        <v>6700</v>
      </c>
      <c r="C1966" s="306" t="s">
        <v>6701</v>
      </c>
      <c r="D1966" s="284">
        <v>63823</v>
      </c>
    </row>
    <row r="1967" spans="2:4" ht="14.25" customHeight="1" x14ac:dyDescent="0.2">
      <c r="B1967" s="317" t="s">
        <v>6702</v>
      </c>
      <c r="C1967" s="306" t="s">
        <v>6703</v>
      </c>
      <c r="D1967" s="284">
        <v>0</v>
      </c>
    </row>
    <row r="1968" spans="2:4" ht="14.25" customHeight="1" x14ac:dyDescent="0.2">
      <c r="B1968" s="317" t="s">
        <v>6704</v>
      </c>
      <c r="C1968" s="306" t="s">
        <v>6705</v>
      </c>
      <c r="D1968" s="284">
        <v>0</v>
      </c>
    </row>
    <row r="1969" spans="2:4" ht="14.25" customHeight="1" x14ac:dyDescent="0.2">
      <c r="B1969" s="317" t="s">
        <v>6706</v>
      </c>
      <c r="C1969" s="306" t="s">
        <v>6707</v>
      </c>
      <c r="D1969" s="284">
        <v>0</v>
      </c>
    </row>
    <row r="1970" spans="2:4" ht="14.25" customHeight="1" x14ac:dyDescent="0.2">
      <c r="B1970" s="317" t="s">
        <v>6708</v>
      </c>
      <c r="C1970" s="306" t="s">
        <v>6709</v>
      </c>
      <c r="D1970" s="284">
        <v>0</v>
      </c>
    </row>
    <row r="1971" spans="2:4" ht="14.25" customHeight="1" x14ac:dyDescent="0.2">
      <c r="B1971" s="317" t="s">
        <v>6710</v>
      </c>
      <c r="C1971" s="306" t="s">
        <v>6711</v>
      </c>
      <c r="D1971" s="284">
        <v>55657.01</v>
      </c>
    </row>
    <row r="1972" spans="2:4" ht="14.25" customHeight="1" x14ac:dyDescent="0.2">
      <c r="B1972" s="317" t="s">
        <v>6712</v>
      </c>
      <c r="C1972" s="306" t="s">
        <v>6713</v>
      </c>
      <c r="D1972" s="284">
        <v>55657.01</v>
      </c>
    </row>
    <row r="1973" spans="2:4" ht="14.25" customHeight="1" x14ac:dyDescent="0.2">
      <c r="B1973" s="317" t="s">
        <v>6714</v>
      </c>
      <c r="C1973" s="306" t="s">
        <v>6715</v>
      </c>
      <c r="D1973" s="284">
        <v>0</v>
      </c>
    </row>
    <row r="1974" spans="2:4" ht="14.25" customHeight="1" x14ac:dyDescent="0.2">
      <c r="B1974" s="317" t="s">
        <v>6716</v>
      </c>
      <c r="C1974" s="306" t="s">
        <v>6717</v>
      </c>
      <c r="D1974" s="284">
        <v>0</v>
      </c>
    </row>
    <row r="1975" spans="2:4" ht="14.25" customHeight="1" x14ac:dyDescent="0.2">
      <c r="B1975" s="317" t="s">
        <v>6718</v>
      </c>
      <c r="C1975" s="306" t="s">
        <v>6717</v>
      </c>
      <c r="D1975" s="284">
        <v>0</v>
      </c>
    </row>
    <row r="1976" spans="2:4" ht="14.25" customHeight="1" x14ac:dyDescent="0.2">
      <c r="B1976" s="317" t="s">
        <v>6719</v>
      </c>
      <c r="C1976" s="306" t="s">
        <v>6720</v>
      </c>
      <c r="D1976" s="284">
        <v>0</v>
      </c>
    </row>
    <row r="1977" spans="2:4" ht="14.25" customHeight="1" x14ac:dyDescent="0.2">
      <c r="B1977" s="317" t="s">
        <v>6721</v>
      </c>
      <c r="C1977" s="306" t="s">
        <v>6722</v>
      </c>
      <c r="D1977" s="284">
        <v>0</v>
      </c>
    </row>
    <row r="1978" spans="2:4" ht="14.25" customHeight="1" x14ac:dyDescent="0.2">
      <c r="B1978" s="317" t="s">
        <v>6723</v>
      </c>
      <c r="C1978" s="306" t="s">
        <v>6724</v>
      </c>
      <c r="D1978" s="284">
        <v>0</v>
      </c>
    </row>
    <row r="1979" spans="2:4" ht="14.25" customHeight="1" x14ac:dyDescent="0.2">
      <c r="B1979" s="317" t="s">
        <v>6725</v>
      </c>
      <c r="C1979" s="306" t="s">
        <v>6726</v>
      </c>
      <c r="D1979" s="284">
        <v>0</v>
      </c>
    </row>
    <row r="1980" spans="2:4" ht="14.25" customHeight="1" x14ac:dyDescent="0.2">
      <c r="B1980" s="317" t="s">
        <v>6727</v>
      </c>
      <c r="C1980" s="306" t="s">
        <v>6728</v>
      </c>
      <c r="D1980" s="284">
        <v>0</v>
      </c>
    </row>
    <row r="1981" spans="2:4" ht="14.25" customHeight="1" x14ac:dyDescent="0.2">
      <c r="B1981" s="317" t="s">
        <v>6729</v>
      </c>
      <c r="C1981" s="306" t="s">
        <v>6730</v>
      </c>
      <c r="D1981" s="284">
        <v>0</v>
      </c>
    </row>
    <row r="1982" spans="2:4" ht="14.25" customHeight="1" x14ac:dyDescent="0.2">
      <c r="B1982" s="317" t="s">
        <v>6731</v>
      </c>
      <c r="C1982" s="306" t="s">
        <v>6732</v>
      </c>
      <c r="D1982" s="284">
        <v>0</v>
      </c>
    </row>
    <row r="1983" spans="2:4" ht="14.25" customHeight="1" x14ac:dyDescent="0.2">
      <c r="B1983" s="317" t="s">
        <v>6733</v>
      </c>
      <c r="C1983" s="306" t="s">
        <v>4387</v>
      </c>
      <c r="D1983" s="284">
        <v>0</v>
      </c>
    </row>
    <row r="1984" spans="2:4" ht="14.25" customHeight="1" x14ac:dyDescent="0.2">
      <c r="B1984" s="317" t="s">
        <v>6734</v>
      </c>
      <c r="C1984" s="306" t="s">
        <v>6735</v>
      </c>
      <c r="D1984" s="284">
        <v>0</v>
      </c>
    </row>
    <row r="1985" spans="2:4" ht="14.25" customHeight="1" x14ac:dyDescent="0.2">
      <c r="B1985" s="317" t="s">
        <v>6736</v>
      </c>
      <c r="C1985" s="306" t="s">
        <v>6737</v>
      </c>
      <c r="D1985" s="284">
        <v>0</v>
      </c>
    </row>
    <row r="1986" spans="2:4" ht="14.25" customHeight="1" x14ac:dyDescent="0.2">
      <c r="B1986" s="317" t="s">
        <v>6738</v>
      </c>
      <c r="C1986" s="306" t="s">
        <v>6739</v>
      </c>
      <c r="D1986" s="284">
        <v>0</v>
      </c>
    </row>
    <row r="1987" spans="2:4" ht="14.25" customHeight="1" x14ac:dyDescent="0.2">
      <c r="B1987" s="317" t="s">
        <v>6740</v>
      </c>
      <c r="C1987" s="306" t="s">
        <v>4395</v>
      </c>
      <c r="D1987" s="284">
        <v>0</v>
      </c>
    </row>
    <row r="1988" spans="2:4" ht="14.25" customHeight="1" x14ac:dyDescent="0.2">
      <c r="B1988" s="317" t="s">
        <v>6741</v>
      </c>
      <c r="C1988" s="306" t="s">
        <v>6742</v>
      </c>
      <c r="D1988" s="284">
        <v>0</v>
      </c>
    </row>
    <row r="1989" spans="2:4" ht="14.25" customHeight="1" x14ac:dyDescent="0.2">
      <c r="B1989" s="317" t="s">
        <v>6743</v>
      </c>
      <c r="C1989" s="306" t="s">
        <v>6744</v>
      </c>
      <c r="D1989" s="284">
        <v>0</v>
      </c>
    </row>
    <row r="1990" spans="2:4" ht="14.25" customHeight="1" x14ac:dyDescent="0.2">
      <c r="B1990" s="317" t="s">
        <v>6745</v>
      </c>
      <c r="C1990" s="306" t="s">
        <v>6746</v>
      </c>
      <c r="D1990" s="284">
        <v>0</v>
      </c>
    </row>
    <row r="1991" spans="2:4" ht="14.25" customHeight="1" x14ac:dyDescent="0.2">
      <c r="B1991" s="317" t="s">
        <v>6747</v>
      </c>
      <c r="C1991" s="306" t="s">
        <v>6748</v>
      </c>
      <c r="D1991" s="284">
        <v>0</v>
      </c>
    </row>
    <row r="1992" spans="2:4" ht="14.25" customHeight="1" x14ac:dyDescent="0.2">
      <c r="B1992" s="317" t="s">
        <v>6749</v>
      </c>
      <c r="C1992" s="306" t="s">
        <v>5142</v>
      </c>
      <c r="D1992" s="284">
        <v>0</v>
      </c>
    </row>
    <row r="1993" spans="2:4" ht="14.25" customHeight="1" x14ac:dyDescent="0.2">
      <c r="B1993" s="317" t="s">
        <v>6750</v>
      </c>
      <c r="C1993" s="306" t="s">
        <v>6751</v>
      </c>
      <c r="D1993" s="284">
        <v>0</v>
      </c>
    </row>
    <row r="1994" spans="2:4" ht="14.25" customHeight="1" x14ac:dyDescent="0.2">
      <c r="B1994" s="317" t="s">
        <v>6752</v>
      </c>
      <c r="C1994" s="306" t="s">
        <v>6753</v>
      </c>
      <c r="D1994" s="284">
        <v>0</v>
      </c>
    </row>
    <row r="1995" spans="2:4" ht="14.25" customHeight="1" x14ac:dyDescent="0.2">
      <c r="B1995" s="317" t="s">
        <v>6754</v>
      </c>
      <c r="C1995" s="306" t="s">
        <v>6755</v>
      </c>
      <c r="D1995" s="284">
        <v>0</v>
      </c>
    </row>
    <row r="1996" spans="2:4" ht="14.25" customHeight="1" x14ac:dyDescent="0.2">
      <c r="B1996" s="317" t="s">
        <v>6756</v>
      </c>
      <c r="C1996" s="306" t="s">
        <v>6757</v>
      </c>
      <c r="D1996" s="284">
        <v>0</v>
      </c>
    </row>
    <row r="1997" spans="2:4" ht="14.25" customHeight="1" x14ac:dyDescent="0.2">
      <c r="B1997" s="317" t="s">
        <v>6758</v>
      </c>
      <c r="C1997" s="306" t="s">
        <v>4412</v>
      </c>
      <c r="D1997" s="284">
        <v>0</v>
      </c>
    </row>
    <row r="1998" spans="2:4" ht="14.25" customHeight="1" x14ac:dyDescent="0.2">
      <c r="B1998" s="317"/>
      <c r="C1998" s="306"/>
    </row>
    <row r="1999" spans="2:4" ht="14.25" customHeight="1" x14ac:dyDescent="0.2">
      <c r="B1999" s="317"/>
      <c r="C1999" s="306"/>
    </row>
    <row r="2000" spans="2:4" ht="14.25" customHeight="1" x14ac:dyDescent="0.2">
      <c r="B2000" s="317"/>
      <c r="C2000" s="306"/>
    </row>
    <row r="2001" spans="2:3" ht="14.25" customHeight="1" x14ac:dyDescent="0.2">
      <c r="B2001" s="317"/>
      <c r="C2001" s="306"/>
    </row>
    <row r="2002" spans="2:3" ht="14.25" customHeight="1" x14ac:dyDescent="0.2">
      <c r="B2002" s="317"/>
      <c r="C2002" s="306"/>
    </row>
    <row r="2003" spans="2:3" ht="14.25" customHeight="1" x14ac:dyDescent="0.2">
      <c r="B2003" s="317"/>
      <c r="C2003" s="306"/>
    </row>
  </sheetData>
  <autoFilter ref="B7:D2003"/>
  <mergeCells count="3">
    <mergeCell ref="B3:D3"/>
    <mergeCell ref="B4:D4"/>
    <mergeCell ref="B5:D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449"/>
  <sheetViews>
    <sheetView topLeftCell="B214" zoomScale="75" zoomScaleNormal="75" zoomScalePageLayoutView="70" workbookViewId="0">
      <selection activeCell="C214" sqref="C214"/>
    </sheetView>
  </sheetViews>
  <sheetFormatPr baseColWidth="10" defaultRowHeight="15.75" x14ac:dyDescent="0.25"/>
  <cols>
    <col min="1" max="1" width="0" style="36" hidden="1" customWidth="1"/>
    <col min="2" max="2" width="11.42578125" style="217"/>
    <col min="3" max="3" width="46.140625" style="36" customWidth="1"/>
    <col min="4" max="4" width="24.28515625" style="36" customWidth="1"/>
    <col min="5" max="5" width="24.140625" style="36" customWidth="1"/>
    <col min="6" max="6" width="18.7109375" style="36" customWidth="1"/>
    <col min="7" max="7" width="21.85546875" style="36" customWidth="1"/>
    <col min="8" max="8" width="32.7109375" style="36" customWidth="1"/>
    <col min="9" max="9" width="22.7109375" style="36" customWidth="1"/>
    <col min="10" max="10" width="16" style="36" customWidth="1"/>
    <col min="11" max="11" width="17.28515625" style="36" customWidth="1"/>
    <col min="12" max="16384" width="11.42578125" style="36"/>
  </cols>
  <sheetData>
    <row r="1" spans="1:12" x14ac:dyDescent="0.25">
      <c r="A1" s="425" t="s">
        <v>0</v>
      </c>
      <c r="B1" s="425"/>
      <c r="C1" s="425"/>
      <c r="D1" s="425"/>
      <c r="E1" s="425"/>
      <c r="F1" s="425"/>
    </row>
    <row r="2" spans="1:12" x14ac:dyDescent="0.25">
      <c r="A2" s="425"/>
      <c r="B2" s="425"/>
      <c r="C2" s="425"/>
      <c r="D2" s="425"/>
      <c r="E2" s="425"/>
      <c r="F2" s="425"/>
      <c r="H2" s="426" t="s">
        <v>0</v>
      </c>
      <c r="I2" s="426"/>
      <c r="J2" s="426"/>
      <c r="K2" s="426"/>
      <c r="L2" s="426"/>
    </row>
    <row r="3" spans="1:12" x14ac:dyDescent="0.25">
      <c r="A3" s="425" t="s">
        <v>44</v>
      </c>
      <c r="B3" s="425"/>
      <c r="C3" s="425"/>
      <c r="D3" s="425"/>
      <c r="E3" s="425"/>
      <c r="F3" s="425"/>
      <c r="G3" s="425" t="s">
        <v>44</v>
      </c>
      <c r="H3" s="425"/>
      <c r="I3" s="425"/>
      <c r="J3" s="425"/>
      <c r="K3" s="425"/>
    </row>
    <row r="4" spans="1:12" x14ac:dyDescent="0.25">
      <c r="A4" s="425" t="s">
        <v>45</v>
      </c>
      <c r="B4" s="425"/>
      <c r="C4" s="425"/>
      <c r="D4" s="425"/>
      <c r="E4" s="425"/>
      <c r="F4" s="425"/>
      <c r="G4" s="425" t="s">
        <v>46</v>
      </c>
      <c r="H4" s="425"/>
      <c r="I4" s="425"/>
      <c r="J4" s="425"/>
      <c r="K4" s="425"/>
    </row>
    <row r="5" spans="1:12" x14ac:dyDescent="0.25">
      <c r="A5" s="425" t="s">
        <v>225</v>
      </c>
      <c r="B5" s="425"/>
      <c r="C5" s="425"/>
      <c r="D5" s="425"/>
      <c r="E5" s="425"/>
      <c r="F5" s="425"/>
      <c r="G5" s="425" t="str">
        <f>A5</f>
        <v>AL 31 DE ENERO 2020</v>
      </c>
      <c r="H5" s="425"/>
      <c r="I5" s="425"/>
      <c r="J5" s="425"/>
      <c r="K5" s="425"/>
    </row>
    <row r="6" spans="1:12" x14ac:dyDescent="0.25">
      <c r="J6" s="40"/>
    </row>
    <row r="7" spans="1:12" x14ac:dyDescent="0.25">
      <c r="D7" s="41" t="s">
        <v>47</v>
      </c>
      <c r="E7" s="41" t="s">
        <v>48</v>
      </c>
      <c r="F7" s="41" t="s">
        <v>47</v>
      </c>
      <c r="I7" s="41" t="s">
        <v>47</v>
      </c>
      <c r="J7" s="41" t="s">
        <v>48</v>
      </c>
      <c r="K7" s="41" t="s">
        <v>47</v>
      </c>
    </row>
    <row r="8" spans="1:12" x14ac:dyDescent="0.25">
      <c r="C8" s="42" t="s">
        <v>1</v>
      </c>
      <c r="D8" s="41" t="s">
        <v>49</v>
      </c>
      <c r="E8" s="181" t="s">
        <v>3</v>
      </c>
      <c r="F8" s="41" t="s">
        <v>4</v>
      </c>
      <c r="H8" s="42" t="s">
        <v>1</v>
      </c>
      <c r="I8" s="41" t="s">
        <v>49</v>
      </c>
      <c r="J8" s="43" t="str">
        <f>E8</f>
        <v>AGOSTO</v>
      </c>
      <c r="K8" s="41" t="s">
        <v>4</v>
      </c>
    </row>
    <row r="9" spans="1:12" x14ac:dyDescent="0.25">
      <c r="C9" s="42"/>
      <c r="H9" s="42"/>
    </row>
    <row r="10" spans="1:12" x14ac:dyDescent="0.25">
      <c r="C10" s="180" t="s">
        <v>5</v>
      </c>
      <c r="D10" s="182">
        <v>8742.83</v>
      </c>
      <c r="E10" s="44" t="e">
        <f t="shared" ref="E10:E18" si="0">+F10-D10</f>
        <v>#REF!</v>
      </c>
      <c r="F10" s="44" t="e">
        <f>+'PYG GENERAL'!#REF!</f>
        <v>#REF!</v>
      </c>
      <c r="H10" s="39" t="s">
        <v>5</v>
      </c>
      <c r="I10" s="188">
        <v>112.28</v>
      </c>
      <c r="J10" s="44" t="e">
        <f>K10-I10</f>
        <v>#REF!</v>
      </c>
      <c r="K10" s="44" t="e">
        <f>+'PYG GENERAL'!#REF!</f>
        <v>#REF!</v>
      </c>
    </row>
    <row r="11" spans="1:12" x14ac:dyDescent="0.25">
      <c r="C11" s="39" t="s">
        <v>6</v>
      </c>
      <c r="D11" s="182">
        <v>35961.480000000003</v>
      </c>
      <c r="E11" s="44" t="e">
        <f t="shared" si="0"/>
        <v>#REF!</v>
      </c>
      <c r="F11" s="44" t="e">
        <f>+'PYG GENERAL'!#REF!</f>
        <v>#REF!</v>
      </c>
      <c r="H11" s="39" t="s">
        <v>6</v>
      </c>
      <c r="I11" s="188">
        <v>0</v>
      </c>
      <c r="J11" s="44" t="e">
        <f t="shared" ref="J11:J22" si="1">K11-I11</f>
        <v>#REF!</v>
      </c>
      <c r="K11" s="44" t="e">
        <f>+'PYG GENERAL'!#REF!</f>
        <v>#REF!</v>
      </c>
    </row>
    <row r="12" spans="1:12" x14ac:dyDescent="0.25">
      <c r="C12" s="39" t="s">
        <v>7</v>
      </c>
      <c r="D12" s="182">
        <v>1462971.24</v>
      </c>
      <c r="E12" s="44" t="e">
        <f t="shared" si="0"/>
        <v>#REF!</v>
      </c>
      <c r="F12" s="44" t="e">
        <f>+'PYG GENERAL'!#REF!</f>
        <v>#REF!</v>
      </c>
      <c r="H12" s="39" t="s">
        <v>7</v>
      </c>
      <c r="I12" s="188">
        <v>242070.78</v>
      </c>
      <c r="J12" s="44" t="e">
        <f t="shared" si="1"/>
        <v>#REF!</v>
      </c>
      <c r="K12" s="44" t="e">
        <f>+'PYG GENERAL'!#REF!</f>
        <v>#REF!</v>
      </c>
    </row>
    <row r="13" spans="1:12" x14ac:dyDescent="0.25">
      <c r="C13" s="39" t="s">
        <v>8</v>
      </c>
      <c r="D13" s="182">
        <v>14665.52</v>
      </c>
      <c r="E13" s="44" t="e">
        <f t="shared" si="0"/>
        <v>#REF!</v>
      </c>
      <c r="F13" s="44" t="e">
        <f>+'PYG GENERAL'!#REF!</f>
        <v>#REF!</v>
      </c>
      <c r="H13" s="39" t="s">
        <v>8</v>
      </c>
      <c r="I13" s="188">
        <v>6274.73</v>
      </c>
      <c r="J13" s="44" t="e">
        <f t="shared" si="1"/>
        <v>#REF!</v>
      </c>
      <c r="K13" s="44" t="e">
        <f>+'PYG GENERAL'!#REF!</f>
        <v>#REF!</v>
      </c>
    </row>
    <row r="14" spans="1:12" x14ac:dyDescent="0.25">
      <c r="C14" s="39" t="s">
        <v>9</v>
      </c>
      <c r="D14" s="182">
        <v>0</v>
      </c>
      <c r="E14" s="44" t="e">
        <f t="shared" si="0"/>
        <v>#REF!</v>
      </c>
      <c r="F14" s="44" t="e">
        <f>+'PYG GENERAL'!#REF!</f>
        <v>#REF!</v>
      </c>
      <c r="H14" s="39" t="s">
        <v>9</v>
      </c>
      <c r="I14" s="188">
        <v>0</v>
      </c>
      <c r="J14" s="44" t="e">
        <f t="shared" si="1"/>
        <v>#REF!</v>
      </c>
      <c r="K14" s="44" t="e">
        <f>+'PYG GENERAL'!#REF!</f>
        <v>#REF!</v>
      </c>
    </row>
    <row r="15" spans="1:12" x14ac:dyDescent="0.25">
      <c r="C15" s="39" t="s">
        <v>10</v>
      </c>
      <c r="D15" s="182">
        <v>9018.09</v>
      </c>
      <c r="E15" s="44" t="e">
        <f t="shared" si="0"/>
        <v>#REF!</v>
      </c>
      <c r="F15" s="44" t="e">
        <f>+'PYG GENERAL'!#REF!</f>
        <v>#REF!</v>
      </c>
      <c r="H15" s="39" t="s">
        <v>10</v>
      </c>
      <c r="I15" s="188">
        <v>0</v>
      </c>
      <c r="J15" s="44" t="e">
        <f t="shared" si="1"/>
        <v>#REF!</v>
      </c>
      <c r="K15" s="44" t="e">
        <f>+'PYG GENERAL'!#REF!</f>
        <v>#REF!</v>
      </c>
    </row>
    <row r="16" spans="1:12" x14ac:dyDescent="0.25">
      <c r="C16" s="39" t="s">
        <v>11</v>
      </c>
      <c r="D16" s="182">
        <v>0</v>
      </c>
      <c r="E16" s="44" t="e">
        <f t="shared" si="0"/>
        <v>#REF!</v>
      </c>
      <c r="F16" s="44" t="e">
        <f>+'PYG GENERAL'!#REF!</f>
        <v>#REF!</v>
      </c>
      <c r="H16" s="39" t="s">
        <v>11</v>
      </c>
      <c r="I16" s="188">
        <v>0</v>
      </c>
      <c r="J16" s="44" t="e">
        <f t="shared" si="1"/>
        <v>#REF!</v>
      </c>
      <c r="K16" s="44" t="e">
        <f>+'PYG GENERAL'!#REF!</f>
        <v>#REF!</v>
      </c>
    </row>
    <row r="17" spans="3:11" x14ac:dyDescent="0.25">
      <c r="C17" s="39" t="s">
        <v>40</v>
      </c>
      <c r="D17" s="182">
        <v>0</v>
      </c>
      <c r="E17" s="44" t="e">
        <f t="shared" si="0"/>
        <v>#REF!</v>
      </c>
      <c r="F17" s="44" t="e">
        <f>+'PYG GENERAL'!#REF!</f>
        <v>#REF!</v>
      </c>
      <c r="H17" s="39" t="s">
        <v>40</v>
      </c>
      <c r="I17" s="188">
        <v>0</v>
      </c>
      <c r="J17" s="44" t="e">
        <f t="shared" si="1"/>
        <v>#REF!</v>
      </c>
      <c r="K17" s="44" t="e">
        <f>+'PYG GENERAL'!#REF!</f>
        <v>#REF!</v>
      </c>
    </row>
    <row r="18" spans="3:11" x14ac:dyDescent="0.25">
      <c r="C18" s="39" t="s">
        <v>13</v>
      </c>
      <c r="D18" s="182">
        <v>40543.360000000001</v>
      </c>
      <c r="E18" s="44" t="e">
        <f t="shared" si="0"/>
        <v>#REF!</v>
      </c>
      <c r="F18" s="44" t="e">
        <f>+'PYG GENERAL'!#REF!</f>
        <v>#REF!</v>
      </c>
      <c r="H18" s="39" t="s">
        <v>13</v>
      </c>
      <c r="I18" s="188">
        <v>5361.14</v>
      </c>
      <c r="J18" s="44" t="e">
        <f t="shared" si="1"/>
        <v>#REF!</v>
      </c>
      <c r="K18" s="44" t="e">
        <f>+'PYG GENERAL'!#REF!</f>
        <v>#REF!</v>
      </c>
    </row>
    <row r="19" spans="3:11" x14ac:dyDescent="0.25">
      <c r="C19" s="39" t="s">
        <v>14</v>
      </c>
      <c r="D19" s="182">
        <v>0</v>
      </c>
      <c r="E19" s="44">
        <v>0</v>
      </c>
      <c r="F19" s="44">
        <v>0</v>
      </c>
      <c r="H19" s="39" t="s">
        <v>14</v>
      </c>
      <c r="I19" s="188">
        <v>0</v>
      </c>
      <c r="J19" s="44" t="e">
        <f t="shared" si="1"/>
        <v>#REF!</v>
      </c>
      <c r="K19" s="44" t="e">
        <f>+'PYG GENERAL'!#REF!</f>
        <v>#REF!</v>
      </c>
    </row>
    <row r="20" spans="3:11" x14ac:dyDescent="0.25">
      <c r="C20" s="39" t="s">
        <v>15</v>
      </c>
      <c r="D20" s="182">
        <v>43551.38</v>
      </c>
      <c r="E20" s="44" t="e">
        <f>+F20-D20</f>
        <v>#REF!</v>
      </c>
      <c r="F20" s="44" t="e">
        <f>+'PYG GENERAL'!#REF!</f>
        <v>#REF!</v>
      </c>
      <c r="H20" s="39" t="s">
        <v>15</v>
      </c>
      <c r="I20" s="188">
        <v>0</v>
      </c>
      <c r="J20" s="44" t="e">
        <f t="shared" si="1"/>
        <v>#REF!</v>
      </c>
      <c r="K20" s="44" t="e">
        <f>+'PYG GENERAL'!#REF!</f>
        <v>#REF!</v>
      </c>
    </row>
    <row r="21" spans="3:11" x14ac:dyDescent="0.25">
      <c r="C21" s="39" t="s">
        <v>16</v>
      </c>
      <c r="D21" s="182">
        <v>0</v>
      </c>
      <c r="E21" s="44" t="e">
        <f>+F21-D21</f>
        <v>#REF!</v>
      </c>
      <c r="F21" s="44" t="e">
        <f>+'PYG GENERAL'!#REF!</f>
        <v>#REF!</v>
      </c>
      <c r="H21" s="39" t="s">
        <v>16</v>
      </c>
      <c r="I21" s="188">
        <v>0</v>
      </c>
      <c r="J21" s="44" t="e">
        <f t="shared" si="1"/>
        <v>#REF!</v>
      </c>
      <c r="K21" s="44" t="e">
        <f>+'PYG GENERAL'!#REF!</f>
        <v>#REF!</v>
      </c>
    </row>
    <row r="22" spans="3:11" x14ac:dyDescent="0.25">
      <c r="C22" s="39" t="s">
        <v>17</v>
      </c>
      <c r="D22" s="182">
        <v>34692.370000000003</v>
      </c>
      <c r="E22" s="49" t="e">
        <f>+F22-D22</f>
        <v>#REF!</v>
      </c>
      <c r="F22" s="44" t="e">
        <f>+'PYG GENERAL'!#REF!</f>
        <v>#REF!</v>
      </c>
      <c r="H22" s="39" t="s">
        <v>17</v>
      </c>
      <c r="I22" s="188">
        <v>5908.07</v>
      </c>
      <c r="J22" s="44" t="e">
        <f t="shared" si="1"/>
        <v>#REF!</v>
      </c>
      <c r="K22" s="45" t="e">
        <f>+'PYG GENERAL'!#REF!</f>
        <v>#REF!</v>
      </c>
    </row>
    <row r="23" spans="3:11" x14ac:dyDescent="0.25">
      <c r="D23" s="44"/>
      <c r="E23" s="49"/>
      <c r="F23" s="44"/>
      <c r="I23" s="196"/>
      <c r="J23" s="46"/>
      <c r="K23" s="44"/>
    </row>
    <row r="24" spans="3:11" ht="16.5" thickBot="1" x14ac:dyDescent="0.3">
      <c r="C24" s="38" t="s">
        <v>18</v>
      </c>
      <c r="D24" s="198">
        <f>SUM(D10:D23)</f>
        <v>1650146.2700000003</v>
      </c>
      <c r="E24" s="161" t="e">
        <f>F24-D24</f>
        <v>#REF!</v>
      </c>
      <c r="F24" s="161" t="e">
        <f>SUM(F10:F23)</f>
        <v>#REF!</v>
      </c>
      <c r="H24" s="38" t="s">
        <v>18</v>
      </c>
      <c r="I24" s="48">
        <f>SUM(I10:I23)</f>
        <v>259727.00000000003</v>
      </c>
      <c r="J24" s="48" t="e">
        <f>K24-I24</f>
        <v>#REF!</v>
      </c>
      <c r="K24" s="48" t="e">
        <f>SUM(K10:K23)</f>
        <v>#REF!</v>
      </c>
    </row>
    <row r="25" spans="3:11" ht="16.5" thickTop="1" x14ac:dyDescent="0.25">
      <c r="C25" s="38"/>
      <c r="D25" s="49"/>
      <c r="E25" s="44"/>
      <c r="F25" s="49"/>
      <c r="H25" s="38"/>
      <c r="I25" s="49"/>
      <c r="J25" s="44"/>
      <c r="K25" s="49"/>
    </row>
    <row r="26" spans="3:11" x14ac:dyDescent="0.25">
      <c r="C26" s="42" t="s">
        <v>19</v>
      </c>
      <c r="E26" s="44"/>
      <c r="H26" s="42" t="s">
        <v>19</v>
      </c>
      <c r="J26" s="44"/>
    </row>
    <row r="27" spans="3:11" x14ac:dyDescent="0.25">
      <c r="E27" s="44"/>
      <c r="J27" s="44"/>
    </row>
    <row r="28" spans="3:11" x14ac:dyDescent="0.25">
      <c r="C28" s="39" t="s">
        <v>20</v>
      </c>
      <c r="D28" s="182">
        <v>427716.72</v>
      </c>
      <c r="E28" s="44" t="e">
        <f t="shared" ref="E28:E43" si="2">+F28-D28</f>
        <v>#REF!</v>
      </c>
      <c r="F28" s="44" t="e">
        <f>+'PYG GENERAL'!#REF!</f>
        <v>#REF!</v>
      </c>
      <c r="H28" s="39" t="s">
        <v>20</v>
      </c>
      <c r="I28" s="188">
        <v>84178.41</v>
      </c>
      <c r="J28" s="44" t="e">
        <f t="shared" ref="J28:J43" si="3">K28-I28</f>
        <v>#REF!</v>
      </c>
      <c r="K28" s="44" t="e">
        <f>+'PYG GENERAL'!#REF!</f>
        <v>#REF!</v>
      </c>
    </row>
    <row r="29" spans="3:11" x14ac:dyDescent="0.25">
      <c r="C29" s="39" t="s">
        <v>21</v>
      </c>
      <c r="D29" s="182">
        <v>81596.240000000005</v>
      </c>
      <c r="E29" s="44" t="e">
        <f t="shared" si="2"/>
        <v>#REF!</v>
      </c>
      <c r="F29" s="44" t="e">
        <f>+'PYG GENERAL'!#REF!</f>
        <v>#REF!</v>
      </c>
      <c r="H29" s="39" t="s">
        <v>21</v>
      </c>
      <c r="I29" s="188">
        <v>0</v>
      </c>
      <c r="J29" s="44" t="e">
        <f t="shared" si="3"/>
        <v>#REF!</v>
      </c>
      <c r="K29" s="44" t="e">
        <f>+'PYG GENERAL'!#REF!</f>
        <v>#REF!</v>
      </c>
    </row>
    <row r="30" spans="3:11" x14ac:dyDescent="0.25">
      <c r="C30" s="39" t="s">
        <v>50</v>
      </c>
      <c r="D30" s="182">
        <v>0</v>
      </c>
      <c r="E30" s="44" t="e">
        <f t="shared" si="2"/>
        <v>#REF!</v>
      </c>
      <c r="F30" s="44" t="e">
        <f>+'PYG GENERAL'!#REF!</f>
        <v>#REF!</v>
      </c>
      <c r="H30" s="39" t="s">
        <v>50</v>
      </c>
      <c r="I30" s="188">
        <v>0</v>
      </c>
      <c r="J30" s="44" t="e">
        <f t="shared" si="3"/>
        <v>#REF!</v>
      </c>
      <c r="K30" s="44" t="e">
        <f>+'PYG GENERAL'!#REF!</f>
        <v>#REF!</v>
      </c>
    </row>
    <row r="31" spans="3:11" x14ac:dyDescent="0.25">
      <c r="C31" s="39" t="s">
        <v>23</v>
      </c>
      <c r="D31" s="182">
        <v>0</v>
      </c>
      <c r="E31" s="44" t="e">
        <f t="shared" si="2"/>
        <v>#REF!</v>
      </c>
      <c r="F31" s="44" t="e">
        <f>+'PYG GENERAL'!#REF!</f>
        <v>#REF!</v>
      </c>
      <c r="H31" s="39" t="s">
        <v>23</v>
      </c>
      <c r="I31" s="188">
        <v>0</v>
      </c>
      <c r="J31" s="44" t="e">
        <f t="shared" si="3"/>
        <v>#REF!</v>
      </c>
      <c r="K31" s="44" t="e">
        <f>+'PYG GENERAL'!#REF!</f>
        <v>#REF!</v>
      </c>
    </row>
    <row r="32" spans="3:11" x14ac:dyDescent="0.25">
      <c r="C32" s="39" t="s">
        <v>24</v>
      </c>
      <c r="D32" s="182">
        <v>116716.31</v>
      </c>
      <c r="E32" s="44" t="e">
        <f t="shared" si="2"/>
        <v>#REF!</v>
      </c>
      <c r="F32" s="44" t="e">
        <f>+'PYG GENERAL'!#REF!</f>
        <v>#REF!</v>
      </c>
      <c r="H32" s="39" t="s">
        <v>24</v>
      </c>
      <c r="I32" s="188">
        <v>13574.3</v>
      </c>
      <c r="J32" s="44" t="e">
        <f t="shared" si="3"/>
        <v>#REF!</v>
      </c>
      <c r="K32" s="44" t="e">
        <f>+'PYG GENERAL'!#REF!</f>
        <v>#REF!</v>
      </c>
    </row>
    <row r="33" spans="3:11" x14ac:dyDescent="0.25">
      <c r="C33" s="39" t="s">
        <v>25</v>
      </c>
      <c r="D33" s="182">
        <v>260416.78</v>
      </c>
      <c r="E33" s="44" t="e">
        <f t="shared" si="2"/>
        <v>#REF!</v>
      </c>
      <c r="F33" s="44" t="e">
        <f>+'PYG GENERAL'!#REF!</f>
        <v>#REF!</v>
      </c>
      <c r="H33" s="39" t="s">
        <v>25</v>
      </c>
      <c r="I33" s="188">
        <v>18292.48</v>
      </c>
      <c r="J33" s="44" t="e">
        <f t="shared" si="3"/>
        <v>#REF!</v>
      </c>
      <c r="K33" s="44" t="e">
        <f>+'PYG GENERAL'!#REF!</f>
        <v>#REF!</v>
      </c>
    </row>
    <row r="34" spans="3:11" x14ac:dyDescent="0.25">
      <c r="C34" s="39" t="s">
        <v>26</v>
      </c>
      <c r="D34" s="182">
        <v>122426.44</v>
      </c>
      <c r="E34" s="44" t="e">
        <f t="shared" si="2"/>
        <v>#REF!</v>
      </c>
      <c r="F34" s="44" t="e">
        <f>+'PYG GENERAL'!#REF!</f>
        <v>#REF!</v>
      </c>
      <c r="H34" s="39" t="s">
        <v>26</v>
      </c>
      <c r="I34" s="188">
        <v>4327.5600000000004</v>
      </c>
      <c r="J34" s="44" t="e">
        <f t="shared" si="3"/>
        <v>#REF!</v>
      </c>
      <c r="K34" s="44" t="e">
        <f>+'PYG GENERAL'!#REF!</f>
        <v>#REF!</v>
      </c>
    </row>
    <row r="35" spans="3:11" x14ac:dyDescent="0.25">
      <c r="C35" s="39" t="s">
        <v>27</v>
      </c>
      <c r="D35" s="182">
        <v>4832.38</v>
      </c>
      <c r="E35" s="44" t="e">
        <f t="shared" si="2"/>
        <v>#REF!</v>
      </c>
      <c r="F35" s="44" t="e">
        <f>+'PYG GENERAL'!#REF!</f>
        <v>#REF!</v>
      </c>
      <c r="H35" s="39" t="s">
        <v>27</v>
      </c>
      <c r="I35" s="188">
        <v>1531.17</v>
      </c>
      <c r="J35" s="44" t="e">
        <f t="shared" si="3"/>
        <v>#REF!</v>
      </c>
      <c r="K35" s="44" t="e">
        <f>+'PYG GENERAL'!#REF!</f>
        <v>#REF!</v>
      </c>
    </row>
    <row r="36" spans="3:11" x14ac:dyDescent="0.25">
      <c r="C36" s="39" t="s">
        <v>28</v>
      </c>
      <c r="D36" s="182">
        <v>35854.129999999997</v>
      </c>
      <c r="E36" s="44" t="e">
        <f t="shared" si="2"/>
        <v>#REF!</v>
      </c>
      <c r="F36" s="44" t="e">
        <f>+'PYG GENERAL'!#REF!</f>
        <v>#REF!</v>
      </c>
      <c r="H36" s="39" t="s">
        <v>28</v>
      </c>
      <c r="I36" s="188">
        <v>2251.79</v>
      </c>
      <c r="J36" s="44" t="e">
        <f t="shared" si="3"/>
        <v>#REF!</v>
      </c>
      <c r="K36" s="44" t="e">
        <f>+'PYG GENERAL'!#REF!</f>
        <v>#REF!</v>
      </c>
    </row>
    <row r="37" spans="3:11" x14ac:dyDescent="0.25">
      <c r="C37" s="39" t="s">
        <v>29</v>
      </c>
      <c r="D37" s="182">
        <v>176517.12</v>
      </c>
      <c r="E37" s="44" t="e">
        <f t="shared" si="2"/>
        <v>#REF!</v>
      </c>
      <c r="F37" s="44" t="e">
        <f>+'PYG GENERAL'!#REF!</f>
        <v>#REF!</v>
      </c>
      <c r="H37" s="39" t="s">
        <v>29</v>
      </c>
      <c r="I37" s="188">
        <v>49167.31</v>
      </c>
      <c r="J37" s="44" t="e">
        <f t="shared" si="3"/>
        <v>#REF!</v>
      </c>
      <c r="K37" s="44" t="e">
        <f>+'PYG GENERAL'!#REF!</f>
        <v>#REF!</v>
      </c>
    </row>
    <row r="38" spans="3:11" x14ac:dyDescent="0.25">
      <c r="C38" s="39" t="s">
        <v>30</v>
      </c>
      <c r="D38" s="182">
        <v>60689.17</v>
      </c>
      <c r="E38" s="44" t="e">
        <f t="shared" si="2"/>
        <v>#REF!</v>
      </c>
      <c r="F38" s="44" t="e">
        <f>+'PYG GENERAL'!#REF!</f>
        <v>#REF!</v>
      </c>
      <c r="H38" s="39" t="s">
        <v>30</v>
      </c>
      <c r="I38" s="188">
        <v>7769.86</v>
      </c>
      <c r="J38" s="44" t="e">
        <f t="shared" si="3"/>
        <v>#REF!</v>
      </c>
      <c r="K38" s="44" t="e">
        <f>+'PYG GENERAL'!#REF!</f>
        <v>#REF!</v>
      </c>
    </row>
    <row r="39" spans="3:11" x14ac:dyDescent="0.25">
      <c r="C39" s="39" t="s">
        <v>31</v>
      </c>
      <c r="D39" s="182">
        <v>15517.66</v>
      </c>
      <c r="E39" s="44" t="e">
        <f t="shared" si="2"/>
        <v>#REF!</v>
      </c>
      <c r="F39" s="44" t="e">
        <f>+'PYG GENERAL'!#REF!</f>
        <v>#REF!</v>
      </c>
      <c r="H39" s="39" t="s">
        <v>31</v>
      </c>
      <c r="I39" s="188">
        <v>755.38</v>
      </c>
      <c r="J39" s="44" t="e">
        <f t="shared" si="3"/>
        <v>#REF!</v>
      </c>
      <c r="K39" s="44" t="e">
        <f>+'PYG GENERAL'!#REF!</f>
        <v>#REF!</v>
      </c>
    </row>
    <row r="40" spans="3:11" x14ac:dyDescent="0.25">
      <c r="C40" s="39" t="s">
        <v>32</v>
      </c>
      <c r="D40" s="182">
        <v>295994.05</v>
      </c>
      <c r="E40" s="44" t="e">
        <f t="shared" si="2"/>
        <v>#REF!</v>
      </c>
      <c r="F40" s="44" t="e">
        <f>+'PYG GENERAL'!#REF!</f>
        <v>#REF!</v>
      </c>
      <c r="H40" s="39" t="s">
        <v>32</v>
      </c>
      <c r="I40" s="188">
        <v>15717.63</v>
      </c>
      <c r="J40" s="44" t="e">
        <f t="shared" si="3"/>
        <v>#REF!</v>
      </c>
      <c r="K40" s="44" t="e">
        <f>+'PYG GENERAL'!#REF!</f>
        <v>#REF!</v>
      </c>
    </row>
    <row r="41" spans="3:11" x14ac:dyDescent="0.25">
      <c r="C41" s="39" t="s">
        <v>33</v>
      </c>
      <c r="D41" s="182">
        <v>0</v>
      </c>
      <c r="E41" s="44" t="e">
        <f t="shared" si="2"/>
        <v>#REF!</v>
      </c>
      <c r="F41" s="44" t="e">
        <f>+'PYG GENERAL'!#REF!</f>
        <v>#REF!</v>
      </c>
      <c r="H41" s="39" t="s">
        <v>33</v>
      </c>
      <c r="I41" s="188">
        <v>0</v>
      </c>
      <c r="J41" s="44" t="e">
        <f t="shared" si="3"/>
        <v>#REF!</v>
      </c>
      <c r="K41" s="44" t="e">
        <f>+'PYG GENERAL'!#REF!</f>
        <v>#REF!</v>
      </c>
    </row>
    <row r="42" spans="3:11" x14ac:dyDescent="0.25">
      <c r="C42" s="39" t="s">
        <v>34</v>
      </c>
      <c r="D42" s="44">
        <v>0</v>
      </c>
      <c r="E42" s="44" t="e">
        <f t="shared" si="2"/>
        <v>#REF!</v>
      </c>
      <c r="F42" s="44" t="e">
        <f>+'PYG GENERAL'!#REF!</f>
        <v>#REF!</v>
      </c>
      <c r="H42" s="39" t="s">
        <v>34</v>
      </c>
      <c r="I42" s="188">
        <v>2</v>
      </c>
      <c r="J42" s="44" t="e">
        <f t="shared" si="3"/>
        <v>#REF!</v>
      </c>
      <c r="K42" s="44" t="e">
        <f>+'PYG GENERAL'!#REF!</f>
        <v>#REF!</v>
      </c>
    </row>
    <row r="43" spans="3:11" x14ac:dyDescent="0.25">
      <c r="C43" s="39" t="s">
        <v>35</v>
      </c>
      <c r="D43" s="44">
        <v>0</v>
      </c>
      <c r="E43" s="49" t="e">
        <f t="shared" si="2"/>
        <v>#REF!</v>
      </c>
      <c r="F43" s="44" t="e">
        <f>+'PYG GENERAL'!#REF!</f>
        <v>#REF!</v>
      </c>
      <c r="H43" s="39" t="s">
        <v>35</v>
      </c>
      <c r="I43" s="188">
        <v>0</v>
      </c>
      <c r="J43" s="44" t="e">
        <f t="shared" si="3"/>
        <v>#REF!</v>
      </c>
      <c r="K43" s="44" t="e">
        <f>+'PYG GENERAL'!#REF!</f>
        <v>#REF!</v>
      </c>
    </row>
    <row r="44" spans="3:11" x14ac:dyDescent="0.25">
      <c r="D44" s="49"/>
      <c r="E44" s="49"/>
      <c r="F44" s="49"/>
      <c r="I44" s="196"/>
      <c r="J44" s="196"/>
      <c r="K44" s="196"/>
    </row>
    <row r="45" spans="3:11" ht="16.5" thickBot="1" x14ac:dyDescent="0.3">
      <c r="C45" s="38" t="s">
        <v>36</v>
      </c>
      <c r="D45" s="47">
        <f>SUM(D28:D44)</f>
        <v>1598277</v>
      </c>
      <c r="E45" s="161" t="e">
        <f>F45-D45</f>
        <v>#REF!</v>
      </c>
      <c r="F45" s="161" t="e">
        <f>SUM(F28:F44)</f>
        <v>#REF!</v>
      </c>
      <c r="H45" s="38" t="s">
        <v>36</v>
      </c>
      <c r="I45" s="48">
        <f>SUM(I28:I44)</f>
        <v>197567.88999999998</v>
      </c>
      <c r="J45" s="48" t="e">
        <f>K45-I45</f>
        <v>#REF!</v>
      </c>
      <c r="K45" s="48" t="e">
        <f>SUM(K28:K44)</f>
        <v>#REF!</v>
      </c>
    </row>
    <row r="46" spans="3:11" ht="16.5" thickTop="1" x14ac:dyDescent="0.25">
      <c r="C46" s="38"/>
      <c r="D46" s="49"/>
      <c r="E46" s="44"/>
      <c r="F46" s="49"/>
      <c r="H46" s="38"/>
      <c r="I46" s="49"/>
      <c r="J46" s="44"/>
      <c r="K46" s="49"/>
    </row>
    <row r="47" spans="3:11" x14ac:dyDescent="0.25">
      <c r="C47" s="38" t="s">
        <v>37</v>
      </c>
      <c r="D47" s="50">
        <f>D24</f>
        <v>1650146.2700000003</v>
      </c>
      <c r="E47" s="44" t="e">
        <f>F47-D47</f>
        <v>#REF!</v>
      </c>
      <c r="F47" s="44" t="e">
        <f>+'PYG GENERAL'!#REF!</f>
        <v>#REF!</v>
      </c>
      <c r="H47" s="38" t="s">
        <v>37</v>
      </c>
      <c r="I47" s="44">
        <f>I24</f>
        <v>259727.00000000003</v>
      </c>
      <c r="J47" s="44" t="e">
        <f>K47-I47</f>
        <v>#REF!</v>
      </c>
      <c r="K47" s="44" t="e">
        <f>'PYG GENERAL'!#REF!</f>
        <v>#REF!</v>
      </c>
    </row>
    <row r="48" spans="3:11" x14ac:dyDescent="0.25">
      <c r="C48" s="38" t="s">
        <v>38</v>
      </c>
      <c r="D48" s="50">
        <f>D45</f>
        <v>1598277</v>
      </c>
      <c r="E48" s="44" t="e">
        <f>F48-D48</f>
        <v>#REF!</v>
      </c>
      <c r="F48" s="44" t="e">
        <f>+'PYG GENERAL'!#REF!</f>
        <v>#REF!</v>
      </c>
      <c r="H48" s="38" t="s">
        <v>38</v>
      </c>
      <c r="I48" s="45">
        <f>I45</f>
        <v>197567.88999999998</v>
      </c>
      <c r="J48" s="44" t="e">
        <f>K48-I48</f>
        <v>#REF!</v>
      </c>
      <c r="K48" s="45" t="e">
        <f>+'PYG GENERAL'!#REF!</f>
        <v>#REF!</v>
      </c>
    </row>
    <row r="49" spans="1:12" x14ac:dyDescent="0.25">
      <c r="D49" s="164"/>
      <c r="E49" s="196"/>
      <c r="F49" s="164"/>
      <c r="I49" s="51"/>
      <c r="J49" s="46"/>
      <c r="K49" s="51"/>
    </row>
    <row r="50" spans="1:12" ht="16.5" thickBot="1" x14ac:dyDescent="0.3">
      <c r="C50" s="179" t="s">
        <v>42</v>
      </c>
      <c r="D50" s="163">
        <f>D47-D48</f>
        <v>51869.270000000251</v>
      </c>
      <c r="E50" s="197" t="e">
        <f>F50-D50</f>
        <v>#REF!</v>
      </c>
      <c r="F50" s="197" t="e">
        <f>F47-F48</f>
        <v>#REF!</v>
      </c>
      <c r="H50" s="38" t="s">
        <v>39</v>
      </c>
      <c r="I50" s="48">
        <f>I47-I48</f>
        <v>62159.110000000044</v>
      </c>
      <c r="J50" s="48" t="e">
        <f>K50-I50</f>
        <v>#REF!</v>
      </c>
      <c r="K50" s="48" t="e">
        <f>K47-K48</f>
        <v>#REF!</v>
      </c>
    </row>
    <row r="51" spans="1:12" ht="16.5" thickTop="1" x14ac:dyDescent="0.25">
      <c r="D51" s="51"/>
      <c r="E51" s="49"/>
      <c r="J51" s="49"/>
    </row>
    <row r="52" spans="1:12" x14ac:dyDescent="0.25">
      <c r="D52" s="51"/>
      <c r="I52" s="51"/>
    </row>
    <row r="54" spans="1:12" x14ac:dyDescent="0.25">
      <c r="C54" s="36" t="s">
        <v>220</v>
      </c>
      <c r="H54" s="36" t="s">
        <v>220</v>
      </c>
    </row>
    <row r="55" spans="1:12" x14ac:dyDescent="0.25">
      <c r="C55" s="36" t="s">
        <v>104</v>
      </c>
      <c r="H55" s="36" t="s">
        <v>104</v>
      </c>
    </row>
    <row r="59" spans="1:12" ht="12.75" customHeight="1" x14ac:dyDescent="0.25">
      <c r="A59" s="425" t="s">
        <v>0</v>
      </c>
      <c r="B59" s="425"/>
      <c r="C59" s="425"/>
      <c r="D59" s="425"/>
      <c r="E59" s="425"/>
      <c r="F59" s="425"/>
      <c r="H59" s="426" t="s">
        <v>0</v>
      </c>
      <c r="I59" s="426"/>
      <c r="J59" s="426"/>
      <c r="K59" s="426"/>
      <c r="L59" s="426"/>
    </row>
    <row r="60" spans="1:12" ht="12.75" customHeight="1" x14ac:dyDescent="0.25">
      <c r="A60" s="425"/>
      <c r="B60" s="425"/>
      <c r="C60" s="425"/>
      <c r="D60" s="425"/>
      <c r="E60" s="425"/>
      <c r="F60" s="425"/>
      <c r="H60" s="426"/>
      <c r="I60" s="426"/>
      <c r="J60" s="426"/>
      <c r="K60" s="426"/>
      <c r="L60" s="426"/>
    </row>
    <row r="61" spans="1:12" x14ac:dyDescent="0.25">
      <c r="A61" s="425" t="s">
        <v>44</v>
      </c>
      <c r="B61" s="425"/>
      <c r="C61" s="425"/>
      <c r="D61" s="425"/>
      <c r="E61" s="425"/>
      <c r="F61" s="425"/>
      <c r="G61" s="425" t="s">
        <v>44</v>
      </c>
      <c r="H61" s="425"/>
      <c r="I61" s="425"/>
      <c r="J61" s="425"/>
      <c r="K61" s="425"/>
    </row>
    <row r="62" spans="1:12" x14ac:dyDescent="0.25">
      <c r="A62" s="425" t="s">
        <v>51</v>
      </c>
      <c r="B62" s="425"/>
      <c r="C62" s="425"/>
      <c r="D62" s="425"/>
      <c r="E62" s="425"/>
      <c r="F62" s="425"/>
      <c r="G62" s="425" t="s">
        <v>52</v>
      </c>
      <c r="H62" s="425"/>
      <c r="I62" s="425"/>
      <c r="J62" s="425"/>
      <c r="K62" s="425"/>
    </row>
    <row r="63" spans="1:12" x14ac:dyDescent="0.25">
      <c r="A63" s="425" t="str">
        <f>A5</f>
        <v>AL 31 DE ENERO 2020</v>
      </c>
      <c r="B63" s="425"/>
      <c r="C63" s="425"/>
      <c r="D63" s="425"/>
      <c r="E63" s="425"/>
      <c r="F63" s="425"/>
      <c r="G63" s="425" t="str">
        <f>A5</f>
        <v>AL 31 DE ENERO 2020</v>
      </c>
      <c r="H63" s="425"/>
      <c r="I63" s="425"/>
      <c r="J63" s="425"/>
      <c r="K63" s="425"/>
    </row>
    <row r="64" spans="1:12" x14ac:dyDescent="0.25">
      <c r="D64" s="41" t="s">
        <v>47</v>
      </c>
      <c r="E64" s="41" t="s">
        <v>48</v>
      </c>
      <c r="F64" s="41" t="s">
        <v>47</v>
      </c>
      <c r="I64" s="41" t="s">
        <v>47</v>
      </c>
      <c r="J64" s="41" t="s">
        <v>48</v>
      </c>
      <c r="K64" s="41" t="s">
        <v>47</v>
      </c>
    </row>
    <row r="65" spans="3:13" x14ac:dyDescent="0.25">
      <c r="C65" s="42" t="s">
        <v>1</v>
      </c>
      <c r="D65" s="41" t="s">
        <v>49</v>
      </c>
      <c r="E65" s="41" t="str">
        <f>E8</f>
        <v>AGOSTO</v>
      </c>
      <c r="F65" s="41" t="s">
        <v>4</v>
      </c>
      <c r="H65" s="42" t="s">
        <v>1</v>
      </c>
      <c r="I65" s="41" t="s">
        <v>49</v>
      </c>
      <c r="J65" s="41" t="str">
        <f>E8</f>
        <v>AGOSTO</v>
      </c>
      <c r="K65" s="41" t="s">
        <v>4</v>
      </c>
    </row>
    <row r="66" spans="3:13" x14ac:dyDescent="0.25">
      <c r="C66" s="42"/>
      <c r="H66" s="42"/>
      <c r="J66" s="171"/>
    </row>
    <row r="67" spans="3:13" x14ac:dyDescent="0.25">
      <c r="C67" s="39" t="s">
        <v>5</v>
      </c>
      <c r="D67" s="182">
        <v>1470.13</v>
      </c>
      <c r="E67" s="44" t="e">
        <f t="shared" ref="E67:E79" si="4">F67-D67</f>
        <v>#REF!</v>
      </c>
      <c r="F67" s="44" t="e">
        <f>+'PYG GENERAL'!#REF!</f>
        <v>#REF!</v>
      </c>
      <c r="H67" s="39" t="s">
        <v>5</v>
      </c>
      <c r="I67" s="189">
        <v>229.77</v>
      </c>
      <c r="J67" s="191" t="e">
        <f t="shared" ref="J67:J79" si="5">K67-I67</f>
        <v>#REF!</v>
      </c>
      <c r="K67" s="44" t="e">
        <f>+'PYG GENERAL'!#REF!</f>
        <v>#REF!</v>
      </c>
      <c r="M67" s="37"/>
    </row>
    <row r="68" spans="3:13" x14ac:dyDescent="0.25">
      <c r="C68" s="39" t="s">
        <v>6</v>
      </c>
      <c r="D68" s="182">
        <v>3079.2</v>
      </c>
      <c r="E68" s="44" t="e">
        <f t="shared" si="4"/>
        <v>#REF!</v>
      </c>
      <c r="F68" s="44" t="e">
        <f>+'PYG GENERAL'!#REF!</f>
        <v>#REF!</v>
      </c>
      <c r="H68" s="39" t="s">
        <v>6</v>
      </c>
      <c r="I68" s="189">
        <v>0</v>
      </c>
      <c r="J68" s="191" t="e">
        <f t="shared" si="5"/>
        <v>#REF!</v>
      </c>
      <c r="K68" s="44" t="e">
        <f>+'PYG GENERAL'!#REF!</f>
        <v>#REF!</v>
      </c>
    </row>
    <row r="69" spans="3:13" x14ac:dyDescent="0.25">
      <c r="C69" s="39" t="s">
        <v>7</v>
      </c>
      <c r="D69" s="182">
        <v>367514.98</v>
      </c>
      <c r="E69" s="44" t="e">
        <f t="shared" si="4"/>
        <v>#REF!</v>
      </c>
      <c r="F69" s="44" t="e">
        <f>+'PYG GENERAL'!#REF!</f>
        <v>#REF!</v>
      </c>
      <c r="H69" s="39" t="s">
        <v>7</v>
      </c>
      <c r="I69" s="189">
        <v>260859.01000000004</v>
      </c>
      <c r="J69" s="191" t="e">
        <f t="shared" si="5"/>
        <v>#REF!</v>
      </c>
      <c r="K69" s="44" t="e">
        <f>+'PYG GENERAL'!#REF!</f>
        <v>#REF!</v>
      </c>
    </row>
    <row r="70" spans="3:13" x14ac:dyDescent="0.25">
      <c r="C70" s="39" t="s">
        <v>8</v>
      </c>
      <c r="D70" s="182">
        <v>9413.94</v>
      </c>
      <c r="E70" s="44" t="e">
        <f t="shared" si="4"/>
        <v>#REF!</v>
      </c>
      <c r="F70" s="44" t="e">
        <f>+'PYG GENERAL'!#REF!</f>
        <v>#REF!</v>
      </c>
      <c r="H70" s="39" t="s">
        <v>8</v>
      </c>
      <c r="I70" s="189">
        <v>3507.7700000000004</v>
      </c>
      <c r="J70" s="191" t="e">
        <f t="shared" si="5"/>
        <v>#REF!</v>
      </c>
      <c r="K70" s="44" t="e">
        <f>+'PYG GENERAL'!#REF!</f>
        <v>#REF!</v>
      </c>
    </row>
    <row r="71" spans="3:13" x14ac:dyDescent="0.25">
      <c r="C71" s="39" t="s">
        <v>9</v>
      </c>
      <c r="D71" s="182">
        <v>0</v>
      </c>
      <c r="E71" s="44" t="e">
        <f t="shared" si="4"/>
        <v>#REF!</v>
      </c>
      <c r="F71" s="44" t="e">
        <f>+'PYG GENERAL'!#REF!</f>
        <v>#REF!</v>
      </c>
      <c r="H71" s="39" t="s">
        <v>9</v>
      </c>
      <c r="I71" s="189">
        <v>0</v>
      </c>
      <c r="J71" s="191" t="e">
        <f t="shared" si="5"/>
        <v>#REF!</v>
      </c>
      <c r="K71" s="44" t="e">
        <f>+'PYG GENERAL'!#REF!</f>
        <v>#REF!</v>
      </c>
    </row>
    <row r="72" spans="3:13" x14ac:dyDescent="0.25">
      <c r="C72" s="39" t="s">
        <v>10</v>
      </c>
      <c r="D72" s="182">
        <v>0</v>
      </c>
      <c r="E72" s="44" t="e">
        <f t="shared" si="4"/>
        <v>#REF!</v>
      </c>
      <c r="F72" s="44" t="e">
        <f>+'PYG GENERAL'!#REF!</f>
        <v>#REF!</v>
      </c>
      <c r="H72" s="39" t="s">
        <v>10</v>
      </c>
      <c r="I72" s="189">
        <v>0</v>
      </c>
      <c r="J72" s="191" t="e">
        <f t="shared" si="5"/>
        <v>#REF!</v>
      </c>
      <c r="K72" s="44" t="e">
        <f>+'PYG GENERAL'!#REF!</f>
        <v>#REF!</v>
      </c>
    </row>
    <row r="73" spans="3:13" x14ac:dyDescent="0.25">
      <c r="C73" s="39" t="s">
        <v>11</v>
      </c>
      <c r="D73" s="182">
        <v>0</v>
      </c>
      <c r="E73" s="44" t="e">
        <f t="shared" si="4"/>
        <v>#REF!</v>
      </c>
      <c r="F73" s="44" t="e">
        <f>+'PYG GENERAL'!#REF!</f>
        <v>#REF!</v>
      </c>
      <c r="H73" s="39" t="s">
        <v>11</v>
      </c>
      <c r="I73" s="189">
        <v>0</v>
      </c>
      <c r="J73" s="191" t="e">
        <f t="shared" si="5"/>
        <v>#REF!</v>
      </c>
      <c r="K73" s="44" t="e">
        <f>+'PYG GENERAL'!#REF!</f>
        <v>#REF!</v>
      </c>
    </row>
    <row r="74" spans="3:13" x14ac:dyDescent="0.25">
      <c r="C74" s="39" t="s">
        <v>40</v>
      </c>
      <c r="D74" s="182">
        <v>0</v>
      </c>
      <c r="E74" s="44" t="e">
        <f t="shared" si="4"/>
        <v>#REF!</v>
      </c>
      <c r="F74" s="44" t="e">
        <f>+'PYG GENERAL'!#REF!</f>
        <v>#REF!</v>
      </c>
      <c r="H74" s="39" t="s">
        <v>40</v>
      </c>
      <c r="I74" s="189">
        <v>0</v>
      </c>
      <c r="J74" s="191" t="e">
        <f t="shared" si="5"/>
        <v>#REF!</v>
      </c>
      <c r="K74" s="44" t="e">
        <f>+'PYG GENERAL'!#REF!</f>
        <v>#REF!</v>
      </c>
    </row>
    <row r="75" spans="3:13" x14ac:dyDescent="0.25">
      <c r="C75" s="39" t="s">
        <v>13</v>
      </c>
      <c r="D75" s="182">
        <v>5111.05</v>
      </c>
      <c r="E75" s="44" t="e">
        <f t="shared" si="4"/>
        <v>#REF!</v>
      </c>
      <c r="F75" s="44" t="e">
        <f>+'PYG GENERAL'!#REF!</f>
        <v>#REF!</v>
      </c>
      <c r="H75" s="39" t="s">
        <v>13</v>
      </c>
      <c r="I75" s="189">
        <v>6176.49</v>
      </c>
      <c r="J75" s="191" t="e">
        <f t="shared" si="5"/>
        <v>#REF!</v>
      </c>
      <c r="K75" s="44" t="e">
        <f>+'PYG GENERAL'!#REF!</f>
        <v>#REF!</v>
      </c>
    </row>
    <row r="76" spans="3:13" x14ac:dyDescent="0.25">
      <c r="C76" s="39" t="s">
        <v>14</v>
      </c>
      <c r="D76" s="182">
        <v>0</v>
      </c>
      <c r="E76" s="44" t="e">
        <f t="shared" si="4"/>
        <v>#REF!</v>
      </c>
      <c r="F76" s="44" t="e">
        <f>+'PYG GENERAL'!#REF!</f>
        <v>#REF!</v>
      </c>
      <c r="H76" s="39" t="s">
        <v>14</v>
      </c>
      <c r="I76" s="189">
        <v>0</v>
      </c>
      <c r="J76" s="191" t="e">
        <f t="shared" si="5"/>
        <v>#REF!</v>
      </c>
      <c r="K76" s="44" t="e">
        <f>+'PYG GENERAL'!#REF!</f>
        <v>#REF!</v>
      </c>
    </row>
    <row r="77" spans="3:13" x14ac:dyDescent="0.25">
      <c r="C77" s="39" t="s">
        <v>15</v>
      </c>
      <c r="D77" s="182">
        <v>1429.23</v>
      </c>
      <c r="E77" s="44" t="e">
        <f t="shared" si="4"/>
        <v>#REF!</v>
      </c>
      <c r="F77" s="44" t="e">
        <f>+'PYG GENERAL'!#REF!</f>
        <v>#REF!</v>
      </c>
      <c r="H77" s="39" t="s">
        <v>15</v>
      </c>
      <c r="I77" s="189">
        <v>2248.6000000000004</v>
      </c>
      <c r="J77" s="191" t="e">
        <f t="shared" si="5"/>
        <v>#REF!</v>
      </c>
      <c r="K77" s="44" t="e">
        <f>+'PYG GENERAL'!#REF!</f>
        <v>#REF!</v>
      </c>
    </row>
    <row r="78" spans="3:13" x14ac:dyDescent="0.25">
      <c r="C78" s="39" t="s">
        <v>16</v>
      </c>
      <c r="D78" s="182">
        <v>0</v>
      </c>
      <c r="E78" s="44" t="e">
        <f t="shared" si="4"/>
        <v>#REF!</v>
      </c>
      <c r="F78" s="44" t="e">
        <f>+'PYG GENERAL'!#REF!</f>
        <v>#REF!</v>
      </c>
      <c r="H78" s="39" t="s">
        <v>16</v>
      </c>
      <c r="I78" s="189">
        <v>0</v>
      </c>
      <c r="J78" s="191" t="e">
        <f t="shared" si="5"/>
        <v>#REF!</v>
      </c>
      <c r="K78" s="44" t="e">
        <f>+'PYG GENERAL'!#REF!</f>
        <v>#REF!</v>
      </c>
    </row>
    <row r="79" spans="3:13" x14ac:dyDescent="0.25">
      <c r="C79" s="39" t="s">
        <v>17</v>
      </c>
      <c r="D79" s="182">
        <v>8059.86</v>
      </c>
      <c r="E79" s="44" t="e">
        <f t="shared" si="4"/>
        <v>#REF!</v>
      </c>
      <c r="F79" s="44" t="e">
        <f>+'PYG GENERAL'!#REF!</f>
        <v>#REF!</v>
      </c>
      <c r="H79" s="39" t="s">
        <v>17</v>
      </c>
      <c r="I79" s="189">
        <v>4265.9399999999996</v>
      </c>
      <c r="J79" s="191" t="e">
        <f t="shared" si="5"/>
        <v>#REF!</v>
      </c>
      <c r="K79" s="44" t="e">
        <f>+'PYG GENERAL'!#REF!</f>
        <v>#REF!</v>
      </c>
    </row>
    <row r="80" spans="3:13" x14ac:dyDescent="0.25">
      <c r="D80" s="196"/>
      <c r="E80" s="196"/>
      <c r="F80" s="196"/>
      <c r="I80" s="196"/>
      <c r="J80" s="196"/>
      <c r="K80" s="196"/>
    </row>
    <row r="81" spans="3:13" ht="16.5" thickBot="1" x14ac:dyDescent="0.3">
      <c r="C81" s="38" t="s">
        <v>18</v>
      </c>
      <c r="D81" s="48">
        <f>SUM(D67:D80)</f>
        <v>396078.38999999996</v>
      </c>
      <c r="E81" s="48" t="e">
        <f>F81-D81</f>
        <v>#REF!</v>
      </c>
      <c r="F81" s="48" t="e">
        <f>SUM(F67:F80)</f>
        <v>#REF!</v>
      </c>
      <c r="H81" s="38" t="s">
        <v>18</v>
      </c>
      <c r="I81" s="48">
        <f>SUM(I67:I80)</f>
        <v>277287.58</v>
      </c>
      <c r="J81" s="48" t="e">
        <f>K81-I81</f>
        <v>#REF!</v>
      </c>
      <c r="K81" s="48" t="e">
        <f>SUM(K67:K79)</f>
        <v>#REF!</v>
      </c>
    </row>
    <row r="82" spans="3:13" ht="16.5" thickTop="1" x14ac:dyDescent="0.25">
      <c r="C82" s="38"/>
      <c r="D82" s="52"/>
      <c r="E82" s="44"/>
      <c r="F82" s="52"/>
      <c r="H82" s="38"/>
      <c r="I82" s="52"/>
      <c r="J82" s="44"/>
      <c r="K82" s="52"/>
    </row>
    <row r="83" spans="3:13" x14ac:dyDescent="0.25">
      <c r="C83" s="42" t="s">
        <v>19</v>
      </c>
      <c r="E83" s="44"/>
      <c r="H83" s="42" t="s">
        <v>19</v>
      </c>
      <c r="J83" s="44"/>
    </row>
    <row r="84" spans="3:13" x14ac:dyDescent="0.25">
      <c r="E84" s="44"/>
      <c r="J84" s="44"/>
    </row>
    <row r="85" spans="3:13" x14ac:dyDescent="0.25">
      <c r="C85" s="39" t="s">
        <v>20</v>
      </c>
      <c r="D85" s="182">
        <v>250781.71</v>
      </c>
      <c r="E85" s="44" t="e">
        <f>F85-D85</f>
        <v>#REF!</v>
      </c>
      <c r="F85" s="44" t="e">
        <f>+'PYG GENERAL'!#REF!</f>
        <v>#REF!</v>
      </c>
      <c r="H85" s="39" t="s">
        <v>20</v>
      </c>
      <c r="I85" s="190">
        <v>108612.98</v>
      </c>
      <c r="J85" s="44" t="e">
        <f>K85-I85</f>
        <v>#REF!</v>
      </c>
      <c r="K85" s="44" t="e">
        <f>+'PYG GENERAL'!#REF!</f>
        <v>#REF!</v>
      </c>
      <c r="M85" s="37"/>
    </row>
    <row r="86" spans="3:13" x14ac:dyDescent="0.25">
      <c r="C86" s="39" t="s">
        <v>21</v>
      </c>
      <c r="D86" s="182">
        <v>0</v>
      </c>
      <c r="E86" s="44" t="e">
        <f>F86-D86</f>
        <v>#REF!</v>
      </c>
      <c r="F86" s="44" t="e">
        <f>+'PYG GENERAL'!#REF!</f>
        <v>#REF!</v>
      </c>
      <c r="H86" s="39" t="s">
        <v>21</v>
      </c>
      <c r="I86" s="190">
        <v>0</v>
      </c>
      <c r="J86" s="44" t="e">
        <f>K86-I86</f>
        <v>#REF!</v>
      </c>
      <c r="K86" s="44" t="e">
        <f>+'PYG GENERAL'!#REF!</f>
        <v>#REF!</v>
      </c>
    </row>
    <row r="87" spans="3:13" x14ac:dyDescent="0.25">
      <c r="C87" s="39" t="s">
        <v>50</v>
      </c>
      <c r="D87" s="182">
        <v>0</v>
      </c>
      <c r="E87" s="44" t="e">
        <f>F87-D87</f>
        <v>#REF!</v>
      </c>
      <c r="F87" s="44" t="e">
        <f>+'PYG GENERAL'!#REF!</f>
        <v>#REF!</v>
      </c>
      <c r="H87" s="39" t="s">
        <v>50</v>
      </c>
      <c r="I87" s="190">
        <v>0</v>
      </c>
      <c r="J87" s="44">
        <v>0</v>
      </c>
      <c r="K87" s="44" t="e">
        <f>+'PYG GENERAL'!#REF!</f>
        <v>#REF!</v>
      </c>
    </row>
    <row r="88" spans="3:13" x14ac:dyDescent="0.25">
      <c r="C88" s="39" t="s">
        <v>23</v>
      </c>
      <c r="D88" s="182">
        <v>0</v>
      </c>
      <c r="E88" s="44">
        <v>0</v>
      </c>
      <c r="F88" s="44" t="e">
        <f>+'PYG GENERAL'!#REF!</f>
        <v>#REF!</v>
      </c>
      <c r="H88" s="39" t="s">
        <v>23</v>
      </c>
      <c r="I88" s="190">
        <v>0</v>
      </c>
      <c r="J88" s="44" t="e">
        <f t="shared" ref="J88:J100" si="6">K88-I88</f>
        <v>#REF!</v>
      </c>
      <c r="K88" s="44" t="e">
        <f>+'PYG GENERAL'!#REF!</f>
        <v>#REF!</v>
      </c>
    </row>
    <row r="89" spans="3:13" x14ac:dyDescent="0.25">
      <c r="C89" s="39" t="s">
        <v>24</v>
      </c>
      <c r="D89" s="182">
        <v>51960.51</v>
      </c>
      <c r="E89" s="44" t="e">
        <f t="shared" ref="E89:E100" si="7">F89-D89</f>
        <v>#REF!</v>
      </c>
      <c r="F89" s="44" t="e">
        <f>+'PYG GENERAL'!#REF!</f>
        <v>#REF!</v>
      </c>
      <c r="H89" s="39" t="s">
        <v>24</v>
      </c>
      <c r="I89" s="190">
        <v>2366.4</v>
      </c>
      <c r="J89" s="44" t="e">
        <f t="shared" si="6"/>
        <v>#REF!</v>
      </c>
      <c r="K89" s="44" t="e">
        <f>+'PYG GENERAL'!#REF!</f>
        <v>#REF!</v>
      </c>
    </row>
    <row r="90" spans="3:13" x14ac:dyDescent="0.25">
      <c r="C90" s="39" t="s">
        <v>25</v>
      </c>
      <c r="D90" s="182">
        <v>25158.44</v>
      </c>
      <c r="E90" s="44" t="e">
        <f t="shared" si="7"/>
        <v>#REF!</v>
      </c>
      <c r="F90" s="44" t="e">
        <f>+'PYG GENERAL'!#REF!</f>
        <v>#REF!</v>
      </c>
      <c r="H90" s="39" t="s">
        <v>25</v>
      </c>
      <c r="I90" s="190">
        <v>24910.02</v>
      </c>
      <c r="J90" s="44" t="e">
        <f t="shared" si="6"/>
        <v>#REF!</v>
      </c>
      <c r="K90" s="44" t="e">
        <f>+'PYG GENERAL'!#REF!</f>
        <v>#REF!</v>
      </c>
    </row>
    <row r="91" spans="3:13" x14ac:dyDescent="0.25">
      <c r="C91" s="39" t="s">
        <v>26</v>
      </c>
      <c r="D91" s="182">
        <v>4883.33</v>
      </c>
      <c r="E91" s="44" t="e">
        <f t="shared" si="7"/>
        <v>#REF!</v>
      </c>
      <c r="F91" s="44" t="e">
        <f>+'PYG GENERAL'!#REF!</f>
        <v>#REF!</v>
      </c>
      <c r="H91" s="39" t="s">
        <v>26</v>
      </c>
      <c r="I91" s="190">
        <v>4386.55</v>
      </c>
      <c r="J91" s="44" t="e">
        <f t="shared" si="6"/>
        <v>#REF!</v>
      </c>
      <c r="K91" s="44" t="e">
        <f>+'PYG GENERAL'!#REF!</f>
        <v>#REF!</v>
      </c>
      <c r="M91" s="53"/>
    </row>
    <row r="92" spans="3:13" x14ac:dyDescent="0.25">
      <c r="C92" s="39" t="s">
        <v>27</v>
      </c>
      <c r="D92" s="182">
        <v>1531.17</v>
      </c>
      <c r="E92" s="44" t="e">
        <f t="shared" si="7"/>
        <v>#REF!</v>
      </c>
      <c r="F92" s="44" t="e">
        <f>+'PYG GENERAL'!#REF!</f>
        <v>#REF!</v>
      </c>
      <c r="H92" s="39" t="s">
        <v>27</v>
      </c>
      <c r="I92" s="190">
        <v>1531.17</v>
      </c>
      <c r="J92" s="44" t="e">
        <f t="shared" si="6"/>
        <v>#REF!</v>
      </c>
      <c r="K92" s="44" t="e">
        <f>+'PYG GENERAL'!#REF!</f>
        <v>#REF!</v>
      </c>
    </row>
    <row r="93" spans="3:13" x14ac:dyDescent="0.25">
      <c r="C93" s="39" t="s">
        <v>28</v>
      </c>
      <c r="D93" s="182">
        <v>2251.79</v>
      </c>
      <c r="E93" s="44" t="e">
        <f t="shared" si="7"/>
        <v>#REF!</v>
      </c>
      <c r="F93" s="44" t="e">
        <f>+'PYG GENERAL'!#REF!</f>
        <v>#REF!</v>
      </c>
      <c r="H93" s="39" t="s">
        <v>28</v>
      </c>
      <c r="I93" s="190">
        <v>2251.79</v>
      </c>
      <c r="J93" s="44" t="e">
        <f t="shared" si="6"/>
        <v>#REF!</v>
      </c>
      <c r="K93" s="44" t="e">
        <f>+'PYG GENERAL'!#REF!</f>
        <v>#REF!</v>
      </c>
    </row>
    <row r="94" spans="3:13" x14ac:dyDescent="0.25">
      <c r="C94" s="39" t="s">
        <v>53</v>
      </c>
      <c r="D94" s="182">
        <v>24968.959999999999</v>
      </c>
      <c r="E94" s="44" t="e">
        <f t="shared" si="7"/>
        <v>#REF!</v>
      </c>
      <c r="F94" s="44" t="e">
        <f>+'PYG GENERAL'!#REF!</f>
        <v>#REF!</v>
      </c>
      <c r="H94" s="39" t="s">
        <v>53</v>
      </c>
      <c r="I94" s="190">
        <v>24092.73</v>
      </c>
      <c r="J94" s="44" t="e">
        <f t="shared" si="6"/>
        <v>#REF!</v>
      </c>
      <c r="K94" s="44" t="e">
        <f>+'PYG GENERAL'!#REF!</f>
        <v>#REF!</v>
      </c>
    </row>
    <row r="95" spans="3:13" x14ac:dyDescent="0.25">
      <c r="C95" s="39" t="s">
        <v>30</v>
      </c>
      <c r="D95" s="182">
        <v>18107.47</v>
      </c>
      <c r="E95" s="44" t="e">
        <f t="shared" si="7"/>
        <v>#REF!</v>
      </c>
      <c r="F95" s="44" t="e">
        <f>+'PYG GENERAL'!#REF!</f>
        <v>#REF!</v>
      </c>
      <c r="H95" s="39" t="s">
        <v>30</v>
      </c>
      <c r="I95" s="190">
        <v>6840.54</v>
      </c>
      <c r="J95" s="44" t="e">
        <f t="shared" si="6"/>
        <v>#REF!</v>
      </c>
      <c r="K95" s="44" t="e">
        <f>+'PYG GENERAL'!#REF!</f>
        <v>#REF!</v>
      </c>
    </row>
    <row r="96" spans="3:13" x14ac:dyDescent="0.25">
      <c r="C96" s="39" t="s">
        <v>31</v>
      </c>
      <c r="D96" s="182">
        <v>2263.9499999999998</v>
      </c>
      <c r="E96" s="44" t="e">
        <f t="shared" si="7"/>
        <v>#REF!</v>
      </c>
      <c r="F96" s="44" t="e">
        <f>+'PYG GENERAL'!#REF!</f>
        <v>#REF!</v>
      </c>
      <c r="H96" s="39" t="s">
        <v>31</v>
      </c>
      <c r="I96" s="190">
        <v>18054.52</v>
      </c>
      <c r="J96" s="44" t="e">
        <f t="shared" si="6"/>
        <v>#REF!</v>
      </c>
      <c r="K96" s="44" t="e">
        <f>+'PYG GENERAL'!#REF!</f>
        <v>#REF!</v>
      </c>
    </row>
    <row r="97" spans="3:13" x14ac:dyDescent="0.25">
      <c r="C97" s="39" t="s">
        <v>54</v>
      </c>
      <c r="D97" s="182">
        <v>19564.84</v>
      </c>
      <c r="E97" s="44" t="e">
        <f t="shared" si="7"/>
        <v>#REF!</v>
      </c>
      <c r="F97" s="44" t="e">
        <f>+'PYG GENERAL'!#REF!</f>
        <v>#REF!</v>
      </c>
      <c r="H97" s="39" t="s">
        <v>54</v>
      </c>
      <c r="I97" s="190">
        <v>8066.9</v>
      </c>
      <c r="J97" s="44" t="e">
        <f t="shared" si="6"/>
        <v>#REF!</v>
      </c>
      <c r="K97" s="44" t="e">
        <f>+'PYG GENERAL'!#REF!</f>
        <v>#REF!</v>
      </c>
    </row>
    <row r="98" spans="3:13" x14ac:dyDescent="0.25">
      <c r="C98" s="39" t="s">
        <v>33</v>
      </c>
      <c r="D98" s="182">
        <v>0</v>
      </c>
      <c r="E98" s="44" t="e">
        <f t="shared" si="7"/>
        <v>#REF!</v>
      </c>
      <c r="F98" s="44" t="e">
        <f>+'PYG GENERAL'!#REF!</f>
        <v>#REF!</v>
      </c>
      <c r="H98" s="39" t="s">
        <v>33</v>
      </c>
      <c r="I98" s="190">
        <v>0</v>
      </c>
      <c r="J98" s="44" t="e">
        <f t="shared" si="6"/>
        <v>#REF!</v>
      </c>
      <c r="K98" s="44" t="e">
        <f>+'PYG GENERAL'!#REF!</f>
        <v>#REF!</v>
      </c>
    </row>
    <row r="99" spans="3:13" x14ac:dyDescent="0.25">
      <c r="C99" s="39" t="s">
        <v>34</v>
      </c>
      <c r="D99" s="182">
        <v>1</v>
      </c>
      <c r="E99" s="44" t="e">
        <f t="shared" si="7"/>
        <v>#REF!</v>
      </c>
      <c r="F99" s="44" t="e">
        <f>+'PYG GENERAL'!#REF!</f>
        <v>#REF!</v>
      </c>
      <c r="H99" s="39" t="s">
        <v>34</v>
      </c>
      <c r="I99" s="190">
        <v>1</v>
      </c>
      <c r="J99" s="44" t="e">
        <f t="shared" si="6"/>
        <v>#REF!</v>
      </c>
      <c r="K99" s="44" t="e">
        <f>+'PYG GENERAL'!#REF!</f>
        <v>#REF!</v>
      </c>
    </row>
    <row r="100" spans="3:13" x14ac:dyDescent="0.25">
      <c r="C100" s="39" t="s">
        <v>35</v>
      </c>
      <c r="D100" s="182">
        <v>0</v>
      </c>
      <c r="E100" s="44" t="e">
        <f t="shared" si="7"/>
        <v>#REF!</v>
      </c>
      <c r="F100" s="44" t="e">
        <f>+'PYG GENERAL'!#REF!</f>
        <v>#REF!</v>
      </c>
      <c r="H100" s="39" t="s">
        <v>35</v>
      </c>
      <c r="I100" s="190">
        <v>0</v>
      </c>
      <c r="J100" s="44" t="e">
        <f t="shared" si="6"/>
        <v>#REF!</v>
      </c>
      <c r="K100" s="44" t="e">
        <f>+'PYG GENERAL'!#REF!</f>
        <v>#REF!</v>
      </c>
    </row>
    <row r="101" spans="3:13" x14ac:dyDescent="0.25">
      <c r="D101" s="196"/>
      <c r="E101" s="196"/>
      <c r="F101" s="196"/>
      <c r="I101" s="196"/>
      <c r="J101" s="196"/>
      <c r="K101" s="196"/>
    </row>
    <row r="102" spans="3:13" ht="16.5" thickBot="1" x14ac:dyDescent="0.3">
      <c r="C102" s="38" t="s">
        <v>36</v>
      </c>
      <c r="D102" s="48">
        <f>SUM(D85:D101)</f>
        <v>401473.17000000004</v>
      </c>
      <c r="E102" s="48" t="e">
        <f>F102-D102</f>
        <v>#REF!</v>
      </c>
      <c r="F102" s="48" t="e">
        <f>SUM(F85:F101)</f>
        <v>#REF!</v>
      </c>
      <c r="H102" s="38" t="s">
        <v>36</v>
      </c>
      <c r="I102" s="48">
        <f>SUM(I85:I101)</f>
        <v>201114.6</v>
      </c>
      <c r="J102" s="48" t="e">
        <f>K102-I102</f>
        <v>#REF!</v>
      </c>
      <c r="K102" s="48" t="e">
        <f>SUM(K85:K101)</f>
        <v>#REF!</v>
      </c>
      <c r="M102" s="37"/>
    </row>
    <row r="103" spans="3:13" ht="16.5" thickTop="1" x14ac:dyDescent="0.25">
      <c r="C103" s="38"/>
      <c r="D103" s="49"/>
      <c r="E103" s="44"/>
      <c r="F103" s="49"/>
      <c r="H103" s="38"/>
      <c r="I103" s="49"/>
      <c r="J103" s="44"/>
      <c r="K103" s="49"/>
    </row>
    <row r="104" spans="3:13" x14ac:dyDescent="0.25">
      <c r="C104" s="38" t="s">
        <v>37</v>
      </c>
      <c r="D104" s="44">
        <f>D81</f>
        <v>396078.38999999996</v>
      </c>
      <c r="E104" s="44" t="e">
        <f>F104-D104</f>
        <v>#REF!</v>
      </c>
      <c r="F104" s="44" t="e">
        <f>F81</f>
        <v>#REF!</v>
      </c>
      <c r="H104" s="38" t="s">
        <v>37</v>
      </c>
      <c r="I104" s="44">
        <f>I81</f>
        <v>277287.58</v>
      </c>
      <c r="J104" s="44" t="e">
        <f>K104-I104</f>
        <v>#REF!</v>
      </c>
      <c r="K104" s="44" t="e">
        <f>K81</f>
        <v>#REF!</v>
      </c>
    </row>
    <row r="105" spans="3:13" x14ac:dyDescent="0.25">
      <c r="C105" s="38" t="s">
        <v>38</v>
      </c>
      <c r="D105" s="45">
        <f>D102</f>
        <v>401473.17000000004</v>
      </c>
      <c r="E105" s="44" t="e">
        <f>F105-D105</f>
        <v>#REF!</v>
      </c>
      <c r="F105" s="45" t="e">
        <f>F102</f>
        <v>#REF!</v>
      </c>
      <c r="H105" s="38" t="s">
        <v>38</v>
      </c>
      <c r="I105" s="45">
        <f>I102</f>
        <v>201114.6</v>
      </c>
      <c r="J105" s="44" t="e">
        <f>K105-I105</f>
        <v>#REF!</v>
      </c>
      <c r="K105" s="45" t="e">
        <f>K102</f>
        <v>#REF!</v>
      </c>
    </row>
    <row r="106" spans="3:13" x14ac:dyDescent="0.25">
      <c r="D106" s="51"/>
      <c r="E106" s="46"/>
      <c r="F106" s="51"/>
      <c r="I106" s="51"/>
      <c r="J106" s="46"/>
      <c r="K106" s="51"/>
    </row>
    <row r="107" spans="3:13" ht="16.5" thickBot="1" x14ac:dyDescent="0.3">
      <c r="C107" s="179" t="s">
        <v>42</v>
      </c>
      <c r="D107" s="48">
        <f>D104-D105</f>
        <v>-5394.7800000000861</v>
      </c>
      <c r="E107" s="48" t="e">
        <f>F107-D107</f>
        <v>#REF!</v>
      </c>
      <c r="F107" s="48" t="e">
        <f>F104-F105</f>
        <v>#REF!</v>
      </c>
      <c r="H107" s="38" t="s">
        <v>41</v>
      </c>
      <c r="I107" s="48">
        <f>I104-I105</f>
        <v>76172.98000000001</v>
      </c>
      <c r="J107" s="48" t="e">
        <f>K107-I107</f>
        <v>#REF!</v>
      </c>
      <c r="K107" s="48" t="e">
        <f>K104-K105</f>
        <v>#REF!</v>
      </c>
    </row>
    <row r="108" spans="3:13" ht="16.5" thickTop="1" x14ac:dyDescent="0.25">
      <c r="D108" s="51"/>
      <c r="E108" s="49"/>
      <c r="I108" s="51"/>
      <c r="J108" s="49"/>
    </row>
    <row r="109" spans="3:13" x14ac:dyDescent="0.25">
      <c r="D109" s="51"/>
      <c r="E109" s="49"/>
      <c r="I109" s="51"/>
    </row>
    <row r="110" spans="3:13" x14ac:dyDescent="0.25">
      <c r="C110" s="36" t="s">
        <v>220</v>
      </c>
      <c r="D110" s="51"/>
      <c r="H110" s="36" t="s">
        <v>220</v>
      </c>
      <c r="I110" s="51"/>
    </row>
    <row r="111" spans="3:13" x14ac:dyDescent="0.25">
      <c r="C111" s="36" t="s">
        <v>104</v>
      </c>
      <c r="H111" s="36" t="s">
        <v>104</v>
      </c>
    </row>
    <row r="115" spans="1:12" x14ac:dyDescent="0.25">
      <c r="A115" s="425" t="s">
        <v>0</v>
      </c>
      <c r="B115" s="425"/>
      <c r="C115" s="425"/>
      <c r="D115" s="425"/>
      <c r="E115" s="425"/>
      <c r="F115" s="425"/>
      <c r="H115" s="426" t="s">
        <v>0</v>
      </c>
      <c r="I115" s="426"/>
      <c r="J115" s="426"/>
      <c r="K115" s="426"/>
      <c r="L115" s="426"/>
    </row>
    <row r="116" spans="1:12" x14ac:dyDescent="0.25">
      <c r="A116" s="425"/>
      <c r="B116" s="425"/>
      <c r="C116" s="425"/>
      <c r="D116" s="425"/>
      <c r="E116" s="425"/>
      <c r="F116" s="425"/>
      <c r="H116" s="426"/>
      <c r="I116" s="426"/>
      <c r="J116" s="426"/>
      <c r="K116" s="426"/>
      <c r="L116" s="426"/>
    </row>
    <row r="117" spans="1:12" x14ac:dyDescent="0.25">
      <c r="A117" s="425" t="s">
        <v>44</v>
      </c>
      <c r="B117" s="425"/>
      <c r="C117" s="425"/>
      <c r="D117" s="425"/>
      <c r="E117" s="425"/>
      <c r="F117" s="425"/>
      <c r="G117" s="425" t="s">
        <v>44</v>
      </c>
      <c r="H117" s="425"/>
      <c r="I117" s="425"/>
      <c r="J117" s="425"/>
      <c r="K117" s="425"/>
    </row>
    <row r="118" spans="1:12" x14ac:dyDescent="0.25">
      <c r="A118" s="425" t="s">
        <v>55</v>
      </c>
      <c r="B118" s="425"/>
      <c r="C118" s="425"/>
      <c r="D118" s="425"/>
      <c r="E118" s="425"/>
      <c r="F118" s="425"/>
      <c r="G118" s="425" t="s">
        <v>56</v>
      </c>
      <c r="H118" s="425"/>
      <c r="I118" s="425"/>
      <c r="J118" s="425"/>
      <c r="K118" s="425"/>
    </row>
    <row r="119" spans="1:12" x14ac:dyDescent="0.25">
      <c r="A119" s="425" t="str">
        <f>A5</f>
        <v>AL 31 DE ENERO 2020</v>
      </c>
      <c r="B119" s="425"/>
      <c r="C119" s="425"/>
      <c r="D119" s="425"/>
      <c r="E119" s="425"/>
      <c r="F119" s="425"/>
      <c r="G119" s="425" t="str">
        <f>A5</f>
        <v>AL 31 DE ENERO 2020</v>
      </c>
      <c r="H119" s="425"/>
      <c r="I119" s="425"/>
      <c r="J119" s="425"/>
      <c r="K119" s="425"/>
    </row>
    <row r="121" spans="1:12" x14ac:dyDescent="0.25">
      <c r="D121" s="41" t="s">
        <v>47</v>
      </c>
      <c r="E121" s="41" t="s">
        <v>48</v>
      </c>
      <c r="F121" s="41" t="s">
        <v>47</v>
      </c>
      <c r="I121" s="41" t="s">
        <v>47</v>
      </c>
      <c r="J121" s="41" t="s">
        <v>48</v>
      </c>
      <c r="K121" s="41" t="s">
        <v>47</v>
      </c>
    </row>
    <row r="122" spans="1:12" x14ac:dyDescent="0.25">
      <c r="C122" s="42" t="s">
        <v>1</v>
      </c>
      <c r="D122" s="41" t="s">
        <v>49</v>
      </c>
      <c r="E122" s="41" t="str">
        <f>E8</f>
        <v>AGOSTO</v>
      </c>
      <c r="F122" s="41" t="s">
        <v>4</v>
      </c>
      <c r="H122" s="42" t="s">
        <v>1</v>
      </c>
      <c r="I122" s="41" t="s">
        <v>49</v>
      </c>
      <c r="J122" s="41" t="str">
        <f>E8</f>
        <v>AGOSTO</v>
      </c>
      <c r="K122" s="41" t="s">
        <v>4</v>
      </c>
    </row>
    <row r="123" spans="1:12" x14ac:dyDescent="0.25">
      <c r="C123" s="42"/>
      <c r="H123" s="42"/>
    </row>
    <row r="124" spans="1:12" x14ac:dyDescent="0.25">
      <c r="C124" s="39" t="s">
        <v>5</v>
      </c>
      <c r="D124" s="190">
        <v>348.56</v>
      </c>
      <c r="E124" s="44" t="e">
        <f t="shared" ref="E124:E136" si="8">F124-D124</f>
        <v>#REF!</v>
      </c>
      <c r="F124" s="44" t="e">
        <f>+'PYG GENERAL'!#REF!</f>
        <v>#REF!</v>
      </c>
      <c r="H124" s="39" t="s">
        <v>5</v>
      </c>
      <c r="I124" s="190">
        <v>171.73</v>
      </c>
      <c r="J124" s="44" t="e">
        <f t="shared" ref="J124:J136" si="9">K124-I124</f>
        <v>#REF!</v>
      </c>
      <c r="K124" s="44" t="e">
        <f>+'PYG GENERAL'!#REF!</f>
        <v>#REF!</v>
      </c>
    </row>
    <row r="125" spans="1:12" x14ac:dyDescent="0.25">
      <c r="C125" s="39" t="s">
        <v>6</v>
      </c>
      <c r="D125" s="190">
        <v>0</v>
      </c>
      <c r="E125" s="44" t="e">
        <f t="shared" si="8"/>
        <v>#REF!</v>
      </c>
      <c r="F125" s="44" t="e">
        <f>+'PYG GENERAL'!#REF!</f>
        <v>#REF!</v>
      </c>
      <c r="H125" s="39" t="s">
        <v>6</v>
      </c>
      <c r="I125" s="190">
        <v>0</v>
      </c>
      <c r="J125" s="44" t="e">
        <f t="shared" si="9"/>
        <v>#REF!</v>
      </c>
      <c r="K125" s="44" t="e">
        <f>+'PYG GENERAL'!#REF!</f>
        <v>#REF!</v>
      </c>
    </row>
    <row r="126" spans="1:12" x14ac:dyDescent="0.25">
      <c r="C126" s="39" t="s">
        <v>7</v>
      </c>
      <c r="D126" s="190">
        <v>239304.62</v>
      </c>
      <c r="E126" s="44" t="e">
        <f t="shared" si="8"/>
        <v>#REF!</v>
      </c>
      <c r="F126" s="44" t="e">
        <f>+'PYG GENERAL'!#REF!</f>
        <v>#REF!</v>
      </c>
      <c r="H126" s="39" t="s">
        <v>7</v>
      </c>
      <c r="I126" s="190">
        <v>134313.26999999999</v>
      </c>
      <c r="J126" s="44" t="e">
        <f t="shared" si="9"/>
        <v>#REF!</v>
      </c>
      <c r="K126" s="44" t="e">
        <f>+'PYG GENERAL'!#REF!</f>
        <v>#REF!</v>
      </c>
    </row>
    <row r="127" spans="1:12" x14ac:dyDescent="0.25">
      <c r="C127" s="39" t="s">
        <v>8</v>
      </c>
      <c r="D127" s="190">
        <v>3442.97</v>
      </c>
      <c r="E127" s="44" t="e">
        <f t="shared" si="8"/>
        <v>#REF!</v>
      </c>
      <c r="F127" s="44" t="e">
        <f>+'PYG GENERAL'!#REF!</f>
        <v>#REF!</v>
      </c>
      <c r="H127" s="39" t="s">
        <v>8</v>
      </c>
      <c r="I127" s="190">
        <v>1754.5</v>
      </c>
      <c r="J127" s="44" t="e">
        <f t="shared" si="9"/>
        <v>#REF!</v>
      </c>
      <c r="K127" s="44" t="e">
        <f>+'PYG GENERAL'!#REF!</f>
        <v>#REF!</v>
      </c>
    </row>
    <row r="128" spans="1:12" x14ac:dyDescent="0.25">
      <c r="C128" s="39" t="s">
        <v>9</v>
      </c>
      <c r="D128" s="190">
        <v>0</v>
      </c>
      <c r="E128" s="44" t="e">
        <f t="shared" si="8"/>
        <v>#REF!</v>
      </c>
      <c r="F128" s="44" t="e">
        <f>+'PYG GENERAL'!#REF!</f>
        <v>#REF!</v>
      </c>
      <c r="H128" s="39" t="s">
        <v>9</v>
      </c>
      <c r="I128" s="190">
        <v>0</v>
      </c>
      <c r="J128" s="44" t="e">
        <f t="shared" si="9"/>
        <v>#REF!</v>
      </c>
      <c r="K128" s="44" t="e">
        <f>+'PYG GENERAL'!#REF!</f>
        <v>#REF!</v>
      </c>
    </row>
    <row r="129" spans="3:11" x14ac:dyDescent="0.25">
      <c r="C129" s="39" t="s">
        <v>10</v>
      </c>
      <c r="D129" s="190">
        <v>0</v>
      </c>
      <c r="E129" s="44" t="e">
        <f t="shared" si="8"/>
        <v>#REF!</v>
      </c>
      <c r="F129" s="44" t="e">
        <f>+'PYG GENERAL'!#REF!</f>
        <v>#REF!</v>
      </c>
      <c r="H129" s="39" t="s">
        <v>10</v>
      </c>
      <c r="I129" s="190">
        <v>0</v>
      </c>
      <c r="J129" s="44" t="e">
        <f t="shared" si="9"/>
        <v>#REF!</v>
      </c>
      <c r="K129" s="44" t="e">
        <f>+'PYG GENERAL'!#REF!</f>
        <v>#REF!</v>
      </c>
    </row>
    <row r="130" spans="3:11" x14ac:dyDescent="0.25">
      <c r="C130" s="39" t="s">
        <v>11</v>
      </c>
      <c r="D130" s="190">
        <v>0</v>
      </c>
      <c r="E130" s="44" t="e">
        <f t="shared" si="8"/>
        <v>#REF!</v>
      </c>
      <c r="F130" s="44" t="e">
        <f>+'PYG GENERAL'!#REF!</f>
        <v>#REF!</v>
      </c>
      <c r="H130" s="39" t="s">
        <v>11</v>
      </c>
      <c r="I130" s="190">
        <v>0</v>
      </c>
      <c r="J130" s="44" t="e">
        <f t="shared" si="9"/>
        <v>#REF!</v>
      </c>
      <c r="K130" s="44" t="e">
        <f>+'PYG GENERAL'!#REF!</f>
        <v>#REF!</v>
      </c>
    </row>
    <row r="131" spans="3:11" x14ac:dyDescent="0.25">
      <c r="C131" s="39" t="s">
        <v>40</v>
      </c>
      <c r="D131" s="190">
        <v>0</v>
      </c>
      <c r="E131" s="44" t="e">
        <f t="shared" si="8"/>
        <v>#REF!</v>
      </c>
      <c r="F131" s="44" t="e">
        <f>+'PYG GENERAL'!#REF!</f>
        <v>#REF!</v>
      </c>
      <c r="H131" s="39" t="s">
        <v>40</v>
      </c>
      <c r="I131" s="190">
        <v>0</v>
      </c>
      <c r="J131" s="44" t="e">
        <f t="shared" si="9"/>
        <v>#REF!</v>
      </c>
      <c r="K131" s="44" t="e">
        <f>+'PYG GENERAL'!#REF!</f>
        <v>#REF!</v>
      </c>
    </row>
    <row r="132" spans="3:11" x14ac:dyDescent="0.25">
      <c r="C132" s="39" t="s">
        <v>13</v>
      </c>
      <c r="D132" s="190">
        <v>3801.05</v>
      </c>
      <c r="E132" s="44" t="e">
        <f t="shared" si="8"/>
        <v>#REF!</v>
      </c>
      <c r="F132" s="44" t="e">
        <f>+'PYG GENERAL'!#REF!</f>
        <v>#REF!</v>
      </c>
      <c r="H132" s="39" t="s">
        <v>13</v>
      </c>
      <c r="I132" s="190">
        <v>4370.5</v>
      </c>
      <c r="J132" s="44" t="e">
        <f t="shared" si="9"/>
        <v>#REF!</v>
      </c>
      <c r="K132" s="44" t="e">
        <f>+'PYG GENERAL'!#REF!</f>
        <v>#REF!</v>
      </c>
    </row>
    <row r="133" spans="3:11" x14ac:dyDescent="0.25">
      <c r="C133" s="39" t="s">
        <v>14</v>
      </c>
      <c r="D133" s="190">
        <v>0</v>
      </c>
      <c r="E133" s="44" t="e">
        <f t="shared" si="8"/>
        <v>#REF!</v>
      </c>
      <c r="F133" s="44" t="e">
        <f>+'PYG GENERAL'!#REF!</f>
        <v>#REF!</v>
      </c>
      <c r="H133" s="39" t="s">
        <v>14</v>
      </c>
      <c r="I133" s="190">
        <v>0</v>
      </c>
      <c r="J133" s="44" t="e">
        <f t="shared" si="9"/>
        <v>#REF!</v>
      </c>
      <c r="K133" s="44" t="e">
        <f>+'PYG GENERAL'!#REF!</f>
        <v>#REF!</v>
      </c>
    </row>
    <row r="134" spans="3:11" x14ac:dyDescent="0.25">
      <c r="C134" s="39" t="s">
        <v>15</v>
      </c>
      <c r="D134" s="190">
        <v>0</v>
      </c>
      <c r="E134" s="44" t="e">
        <f t="shared" si="8"/>
        <v>#REF!</v>
      </c>
      <c r="F134" s="44" t="e">
        <f>+'PYG GENERAL'!#REF!</f>
        <v>#REF!</v>
      </c>
      <c r="H134" s="39" t="s">
        <v>15</v>
      </c>
      <c r="I134" s="190">
        <v>0</v>
      </c>
      <c r="J134" s="44" t="e">
        <f t="shared" si="9"/>
        <v>#REF!</v>
      </c>
      <c r="K134" s="44" t="e">
        <f>+'PYG GENERAL'!#REF!</f>
        <v>#REF!</v>
      </c>
    </row>
    <row r="135" spans="3:11" x14ac:dyDescent="0.25">
      <c r="C135" s="39" t="s">
        <v>16</v>
      </c>
      <c r="D135" s="190">
        <v>0</v>
      </c>
      <c r="E135" s="44" t="e">
        <f t="shared" si="8"/>
        <v>#REF!</v>
      </c>
      <c r="F135" s="44" t="e">
        <f>+'PYG GENERAL'!#REF!</f>
        <v>#REF!</v>
      </c>
      <c r="H135" s="39" t="s">
        <v>16</v>
      </c>
      <c r="I135" s="190">
        <v>0</v>
      </c>
      <c r="J135" s="44" t="e">
        <f t="shared" si="9"/>
        <v>#REF!</v>
      </c>
      <c r="K135" s="44" t="e">
        <f>+'PYG GENERAL'!#REF!</f>
        <v>#REF!</v>
      </c>
    </row>
    <row r="136" spans="3:11" x14ac:dyDescent="0.25">
      <c r="C136" s="39" t="s">
        <v>17</v>
      </c>
      <c r="D136" s="190">
        <v>3903.29</v>
      </c>
      <c r="E136" s="44" t="e">
        <f t="shared" si="8"/>
        <v>#REF!</v>
      </c>
      <c r="F136" s="44" t="e">
        <f>+'PYG GENERAL'!#REF!</f>
        <v>#REF!</v>
      </c>
      <c r="H136" s="39" t="s">
        <v>17</v>
      </c>
      <c r="I136" s="190">
        <v>5126.09</v>
      </c>
      <c r="J136" s="44" t="e">
        <f t="shared" si="9"/>
        <v>#REF!</v>
      </c>
      <c r="K136" s="44" t="e">
        <f>+'PYG GENERAL'!#REF!</f>
        <v>#REF!</v>
      </c>
    </row>
    <row r="137" spans="3:11" x14ac:dyDescent="0.25">
      <c r="D137" s="46"/>
      <c r="E137" s="196"/>
      <c r="F137" s="196"/>
      <c r="I137" s="46"/>
      <c r="J137" s="46"/>
      <c r="K137" s="196"/>
    </row>
    <row r="138" spans="3:11" ht="16.5" thickBot="1" x14ac:dyDescent="0.3">
      <c r="C138" s="38" t="s">
        <v>18</v>
      </c>
      <c r="D138" s="48">
        <f>SUM(D124:D137)</f>
        <v>250800.49</v>
      </c>
      <c r="E138" s="48" t="e">
        <f>F138-D138</f>
        <v>#REF!</v>
      </c>
      <c r="F138" s="48" t="e">
        <f>SUM(F124:F137)</f>
        <v>#REF!</v>
      </c>
      <c r="H138" s="38" t="s">
        <v>18</v>
      </c>
      <c r="I138" s="48">
        <f>SUM(I124:I137)</f>
        <v>145736.09</v>
      </c>
      <c r="J138" s="48" t="e">
        <f>K138-I138</f>
        <v>#REF!</v>
      </c>
      <c r="K138" s="48" t="e">
        <f>SUM(K124:K137)</f>
        <v>#REF!</v>
      </c>
    </row>
    <row r="139" spans="3:11" ht="16.5" thickTop="1" x14ac:dyDescent="0.25">
      <c r="C139" s="38"/>
      <c r="D139" s="52"/>
      <c r="E139" s="44"/>
      <c r="F139" s="52"/>
      <c r="H139" s="38"/>
      <c r="I139" s="52"/>
      <c r="J139" s="44"/>
      <c r="K139" s="52"/>
    </row>
    <row r="140" spans="3:11" x14ac:dyDescent="0.25">
      <c r="C140" s="42" t="s">
        <v>19</v>
      </c>
      <c r="E140" s="44"/>
      <c r="H140" s="42" t="s">
        <v>19</v>
      </c>
      <c r="J140" s="44"/>
    </row>
    <row r="141" spans="3:11" x14ac:dyDescent="0.25">
      <c r="E141" s="44"/>
      <c r="J141" s="44"/>
    </row>
    <row r="142" spans="3:11" x14ac:dyDescent="0.25">
      <c r="C142" s="39" t="s">
        <v>20</v>
      </c>
      <c r="D142" s="190">
        <v>89667.27</v>
      </c>
      <c r="E142" s="44" t="e">
        <f>F142-D142</f>
        <v>#REF!</v>
      </c>
      <c r="F142" s="44" t="e">
        <f>+'PYG GENERAL'!#REF!</f>
        <v>#REF!</v>
      </c>
      <c r="H142" s="39" t="s">
        <v>20</v>
      </c>
      <c r="I142" s="190">
        <v>43177.75</v>
      </c>
      <c r="J142" s="44" t="e">
        <f t="shared" ref="J142:J157" si="10">K142-I142</f>
        <v>#REF!</v>
      </c>
      <c r="K142" s="44" t="e">
        <f>+'PYG GENERAL'!#REF!</f>
        <v>#REF!</v>
      </c>
    </row>
    <row r="143" spans="3:11" x14ac:dyDescent="0.25">
      <c r="C143" s="39" t="s">
        <v>21</v>
      </c>
      <c r="D143" s="190">
        <v>0</v>
      </c>
      <c r="E143" s="44" t="e">
        <f>F143-D143</f>
        <v>#REF!</v>
      </c>
      <c r="F143" s="44" t="e">
        <f>+'PYG GENERAL'!#REF!</f>
        <v>#REF!</v>
      </c>
      <c r="H143" s="39" t="s">
        <v>21</v>
      </c>
      <c r="I143" s="190">
        <v>0</v>
      </c>
      <c r="J143" s="44" t="e">
        <f t="shared" si="10"/>
        <v>#REF!</v>
      </c>
      <c r="K143" s="44" t="e">
        <f>+'PYG GENERAL'!#REF!</f>
        <v>#REF!</v>
      </c>
    </row>
    <row r="144" spans="3:11" x14ac:dyDescent="0.25">
      <c r="C144" s="39"/>
      <c r="D144" s="190">
        <v>0</v>
      </c>
      <c r="E144" s="44"/>
      <c r="F144" s="44" t="e">
        <f>+'PYG GENERAL'!#REF!</f>
        <v>#REF!</v>
      </c>
      <c r="H144" s="39"/>
      <c r="I144" s="190">
        <v>0</v>
      </c>
      <c r="J144" s="44" t="e">
        <f t="shared" si="10"/>
        <v>#REF!</v>
      </c>
      <c r="K144" s="44" t="e">
        <f>+'PYG GENERAL'!#REF!</f>
        <v>#REF!</v>
      </c>
    </row>
    <row r="145" spans="3:11" x14ac:dyDescent="0.25">
      <c r="C145" s="39" t="s">
        <v>50</v>
      </c>
      <c r="D145" s="190">
        <v>0</v>
      </c>
      <c r="E145" s="44" t="e">
        <f t="shared" ref="E145:E157" si="11">F145-D145</f>
        <v>#REF!</v>
      </c>
      <c r="F145" s="44" t="e">
        <f>+'PYG GENERAL'!#REF!</f>
        <v>#REF!</v>
      </c>
      <c r="H145" s="39" t="s">
        <v>50</v>
      </c>
      <c r="I145" s="190">
        <v>0</v>
      </c>
      <c r="J145" s="44" t="e">
        <f t="shared" si="10"/>
        <v>#REF!</v>
      </c>
      <c r="K145" s="44" t="e">
        <f>+'PYG GENERAL'!#REF!</f>
        <v>#REF!</v>
      </c>
    </row>
    <row r="146" spans="3:11" x14ac:dyDescent="0.25">
      <c r="C146" s="39" t="s">
        <v>24</v>
      </c>
      <c r="D146" s="190">
        <v>5093.3</v>
      </c>
      <c r="E146" s="44" t="e">
        <f t="shared" si="11"/>
        <v>#REF!</v>
      </c>
      <c r="F146" s="44" t="e">
        <f>+'PYG GENERAL'!#REF!</f>
        <v>#REF!</v>
      </c>
      <c r="H146" s="39" t="s">
        <v>24</v>
      </c>
      <c r="I146" s="190">
        <v>4275.0200000000004</v>
      </c>
      <c r="J146" s="44" t="e">
        <f t="shared" si="10"/>
        <v>#REF!</v>
      </c>
      <c r="K146" s="44" t="e">
        <f>+'PYG GENERAL'!#REF!</f>
        <v>#REF!</v>
      </c>
    </row>
    <row r="147" spans="3:11" x14ac:dyDescent="0.25">
      <c r="C147" s="39" t="s">
        <v>25</v>
      </c>
      <c r="D147" s="190">
        <v>19262.990000000002</v>
      </c>
      <c r="E147" s="44" t="e">
        <f t="shared" si="11"/>
        <v>#REF!</v>
      </c>
      <c r="F147" s="44" t="e">
        <f>+'PYG GENERAL'!#REF!</f>
        <v>#REF!</v>
      </c>
      <c r="H147" s="39" t="s">
        <v>25</v>
      </c>
      <c r="I147" s="190">
        <v>15581.88</v>
      </c>
      <c r="J147" s="44" t="e">
        <f t="shared" si="10"/>
        <v>#REF!</v>
      </c>
      <c r="K147" s="44" t="e">
        <f>+'PYG GENERAL'!#REF!</f>
        <v>#REF!</v>
      </c>
    </row>
    <row r="148" spans="3:11" x14ac:dyDescent="0.25">
      <c r="C148" s="39" t="s">
        <v>26</v>
      </c>
      <c r="D148" s="190">
        <v>4472.5600000000004</v>
      </c>
      <c r="E148" s="44" t="e">
        <f t="shared" si="11"/>
        <v>#REF!</v>
      </c>
      <c r="F148" s="44" t="e">
        <f>+'PYG GENERAL'!#REF!</f>
        <v>#REF!</v>
      </c>
      <c r="H148" s="39" t="s">
        <v>26</v>
      </c>
      <c r="I148" s="190">
        <v>2702.81</v>
      </c>
      <c r="J148" s="44" t="e">
        <f t="shared" si="10"/>
        <v>#REF!</v>
      </c>
      <c r="K148" s="44" t="e">
        <f>+'PYG GENERAL'!#REF!</f>
        <v>#REF!</v>
      </c>
    </row>
    <row r="149" spans="3:11" x14ac:dyDescent="0.25">
      <c r="C149" s="39" t="s">
        <v>27</v>
      </c>
      <c r="D149" s="190">
        <v>1531.17</v>
      </c>
      <c r="E149" s="44" t="e">
        <f t="shared" si="11"/>
        <v>#REF!</v>
      </c>
      <c r="F149" s="44" t="e">
        <f>+'PYG GENERAL'!#REF!</f>
        <v>#REF!</v>
      </c>
      <c r="H149" s="39" t="s">
        <v>27</v>
      </c>
      <c r="I149" s="190">
        <v>1531.17</v>
      </c>
      <c r="J149" s="44" t="e">
        <f t="shared" si="10"/>
        <v>#REF!</v>
      </c>
      <c r="K149" s="44" t="e">
        <f>+'PYG GENERAL'!#REF!</f>
        <v>#REF!</v>
      </c>
    </row>
    <row r="150" spans="3:11" x14ac:dyDescent="0.25">
      <c r="C150" s="39" t="s">
        <v>28</v>
      </c>
      <c r="D150" s="190">
        <v>2251.79</v>
      </c>
      <c r="E150" s="44" t="e">
        <f t="shared" si="11"/>
        <v>#REF!</v>
      </c>
      <c r="F150" s="44" t="e">
        <f>+'PYG GENERAL'!#REF!</f>
        <v>#REF!</v>
      </c>
      <c r="H150" s="39" t="s">
        <v>28</v>
      </c>
      <c r="I150" s="190">
        <v>2251.79</v>
      </c>
      <c r="J150" s="44" t="e">
        <f t="shared" si="10"/>
        <v>#REF!</v>
      </c>
      <c r="K150" s="44" t="e">
        <f>+'PYG GENERAL'!#REF!</f>
        <v>#REF!</v>
      </c>
    </row>
    <row r="151" spans="3:11" x14ac:dyDescent="0.25">
      <c r="C151" s="39" t="s">
        <v>53</v>
      </c>
      <c r="D151" s="190">
        <v>30834.7</v>
      </c>
      <c r="E151" s="44" t="e">
        <f t="shared" si="11"/>
        <v>#REF!</v>
      </c>
      <c r="F151" s="44" t="e">
        <f>+'PYG GENERAL'!#REF!</f>
        <v>#REF!</v>
      </c>
      <c r="H151" s="39" t="s">
        <v>53</v>
      </c>
      <c r="I151" s="190">
        <v>30263.08</v>
      </c>
      <c r="J151" s="44" t="e">
        <f t="shared" si="10"/>
        <v>#REF!</v>
      </c>
      <c r="K151" s="44" t="e">
        <f>+'PYG GENERAL'!#REF!</f>
        <v>#REF!</v>
      </c>
    </row>
    <row r="152" spans="3:11" x14ac:dyDescent="0.25">
      <c r="C152" s="39" t="s">
        <v>30</v>
      </c>
      <c r="D152" s="190">
        <v>6852.93</v>
      </c>
      <c r="E152" s="44" t="e">
        <f t="shared" si="11"/>
        <v>#REF!</v>
      </c>
      <c r="F152" s="44" t="e">
        <f>+'PYG GENERAL'!#REF!</f>
        <v>#REF!</v>
      </c>
      <c r="H152" s="39" t="s">
        <v>30</v>
      </c>
      <c r="I152" s="190">
        <v>4245.03</v>
      </c>
      <c r="J152" s="44" t="e">
        <f t="shared" si="10"/>
        <v>#REF!</v>
      </c>
      <c r="K152" s="44" t="e">
        <f>+'PYG GENERAL'!#REF!</f>
        <v>#REF!</v>
      </c>
    </row>
    <row r="153" spans="3:11" x14ac:dyDescent="0.25">
      <c r="C153" s="39" t="s">
        <v>31</v>
      </c>
      <c r="D153" s="190">
        <v>787.12</v>
      </c>
      <c r="E153" s="44" t="e">
        <f t="shared" si="11"/>
        <v>#REF!</v>
      </c>
      <c r="F153" s="44" t="e">
        <f>+'PYG GENERAL'!#REF!</f>
        <v>#REF!</v>
      </c>
      <c r="H153" s="39" t="s">
        <v>31</v>
      </c>
      <c r="I153" s="190">
        <v>490</v>
      </c>
      <c r="J153" s="44" t="e">
        <f t="shared" si="10"/>
        <v>#REF!</v>
      </c>
      <c r="K153" s="44" t="e">
        <f>+'PYG GENERAL'!#REF!</f>
        <v>#REF!</v>
      </c>
    </row>
    <row r="154" spans="3:11" x14ac:dyDescent="0.25">
      <c r="C154" s="39" t="s">
        <v>54</v>
      </c>
      <c r="D154" s="190">
        <v>8802.07</v>
      </c>
      <c r="E154" s="44" t="e">
        <f t="shared" si="11"/>
        <v>#REF!</v>
      </c>
      <c r="F154" s="44" t="e">
        <f>+'PYG GENERAL'!#REF!</f>
        <v>#REF!</v>
      </c>
      <c r="H154" s="39" t="s">
        <v>54</v>
      </c>
      <c r="I154" s="190">
        <v>11520.78</v>
      </c>
      <c r="J154" s="44" t="e">
        <f t="shared" si="10"/>
        <v>#REF!</v>
      </c>
      <c r="K154" s="44" t="e">
        <f>+'PYG GENERAL'!#REF!</f>
        <v>#REF!</v>
      </c>
    </row>
    <row r="155" spans="3:11" x14ac:dyDescent="0.25">
      <c r="C155" s="39" t="s">
        <v>33</v>
      </c>
      <c r="D155" s="190">
        <v>0</v>
      </c>
      <c r="E155" s="44" t="e">
        <f t="shared" si="11"/>
        <v>#REF!</v>
      </c>
      <c r="F155" s="44" t="e">
        <f>+'PYG GENERAL'!#REF!</f>
        <v>#REF!</v>
      </c>
      <c r="H155" s="39" t="s">
        <v>33</v>
      </c>
      <c r="I155" s="190">
        <v>0</v>
      </c>
      <c r="J155" s="44" t="e">
        <f t="shared" si="10"/>
        <v>#REF!</v>
      </c>
      <c r="K155" s="44" t="e">
        <f>+'PYG GENERAL'!#REF!</f>
        <v>#REF!</v>
      </c>
    </row>
    <row r="156" spans="3:11" x14ac:dyDescent="0.25">
      <c r="C156" s="39" t="s">
        <v>34</v>
      </c>
      <c r="D156" s="190">
        <v>0</v>
      </c>
      <c r="E156" s="44" t="e">
        <f t="shared" si="11"/>
        <v>#REF!</v>
      </c>
      <c r="F156" s="44" t="e">
        <f>+'PYG GENERAL'!#REF!</f>
        <v>#REF!</v>
      </c>
      <c r="H156" s="39" t="s">
        <v>34</v>
      </c>
      <c r="I156" s="190">
        <v>0</v>
      </c>
      <c r="J156" s="44" t="e">
        <f t="shared" si="10"/>
        <v>#REF!</v>
      </c>
      <c r="K156" s="44" t="e">
        <f>+'PYG GENERAL'!#REF!</f>
        <v>#REF!</v>
      </c>
    </row>
    <row r="157" spans="3:11" x14ac:dyDescent="0.25">
      <c r="C157" s="39" t="s">
        <v>35</v>
      </c>
      <c r="D157" s="190">
        <v>0</v>
      </c>
      <c r="E157" s="44" t="e">
        <f t="shared" si="11"/>
        <v>#REF!</v>
      </c>
      <c r="F157" s="44" t="e">
        <f>+'PYG GENERAL'!#REF!</f>
        <v>#REF!</v>
      </c>
      <c r="H157" s="39" t="s">
        <v>35</v>
      </c>
      <c r="I157" s="190">
        <v>0</v>
      </c>
      <c r="J157" s="44" t="e">
        <f t="shared" si="10"/>
        <v>#REF!</v>
      </c>
      <c r="K157" s="44" t="e">
        <f>+'PYG GENERAL'!#REF!</f>
        <v>#REF!</v>
      </c>
    </row>
    <row r="158" spans="3:11" x14ac:dyDescent="0.25">
      <c r="D158" s="46"/>
      <c r="E158" s="46"/>
      <c r="F158" s="196"/>
      <c r="I158" s="46"/>
      <c r="J158" s="46"/>
      <c r="K158" s="196"/>
    </row>
    <row r="159" spans="3:11" ht="16.5" thickBot="1" x14ac:dyDescent="0.3">
      <c r="C159" s="38" t="s">
        <v>36</v>
      </c>
      <c r="D159" s="48">
        <f>SUM(D142:D158)</f>
        <v>169555.9</v>
      </c>
      <c r="E159" s="48" t="e">
        <f>F159-D159</f>
        <v>#REF!</v>
      </c>
      <c r="F159" s="48" t="e">
        <f>SUM(F142:F158)</f>
        <v>#REF!</v>
      </c>
      <c r="H159" s="38" t="s">
        <v>36</v>
      </c>
      <c r="I159" s="48">
        <f>SUM(I142:I158)</f>
        <v>116039.31</v>
      </c>
      <c r="J159" s="48" t="e">
        <f>K159-I159</f>
        <v>#REF!</v>
      </c>
      <c r="K159" s="48" t="e">
        <f>SUM(K142:K158)</f>
        <v>#REF!</v>
      </c>
    </row>
    <row r="160" spans="3:11" ht="16.5" thickTop="1" x14ac:dyDescent="0.25">
      <c r="C160" s="38"/>
      <c r="D160" s="49"/>
      <c r="E160" s="44"/>
      <c r="F160" s="49"/>
      <c r="H160" s="38"/>
      <c r="I160" s="49"/>
      <c r="J160" s="44"/>
      <c r="K160" s="49"/>
    </row>
    <row r="161" spans="1:12" x14ac:dyDescent="0.25">
      <c r="C161" s="38" t="s">
        <v>37</v>
      </c>
      <c r="D161" s="44">
        <f>D138</f>
        <v>250800.49</v>
      </c>
      <c r="E161" s="44" t="e">
        <f>F161-D161</f>
        <v>#REF!</v>
      </c>
      <c r="F161" s="44" t="e">
        <f>F138</f>
        <v>#REF!</v>
      </c>
      <c r="H161" s="38" t="s">
        <v>37</v>
      </c>
      <c r="I161" s="44">
        <f>I138</f>
        <v>145736.09</v>
      </c>
      <c r="J161" s="44" t="e">
        <f>K161-I161</f>
        <v>#REF!</v>
      </c>
      <c r="K161" s="44" t="e">
        <f>K138</f>
        <v>#REF!</v>
      </c>
    </row>
    <row r="162" spans="1:12" x14ac:dyDescent="0.25">
      <c r="C162" s="38" t="s">
        <v>38</v>
      </c>
      <c r="D162" s="45">
        <f>D159</f>
        <v>169555.9</v>
      </c>
      <c r="E162" s="44" t="e">
        <f>F162-D162</f>
        <v>#REF!</v>
      </c>
      <c r="F162" s="45" t="e">
        <f>F159</f>
        <v>#REF!</v>
      </c>
      <c r="H162" s="38" t="s">
        <v>38</v>
      </c>
      <c r="I162" s="45">
        <f>I159</f>
        <v>116039.31</v>
      </c>
      <c r="J162" s="44" t="e">
        <f>K162-I162</f>
        <v>#REF!</v>
      </c>
      <c r="K162" s="45" t="e">
        <f>K159</f>
        <v>#REF!</v>
      </c>
    </row>
    <row r="163" spans="1:12" x14ac:dyDescent="0.25">
      <c r="D163" s="51"/>
      <c r="E163" s="46"/>
      <c r="F163" s="51"/>
      <c r="I163" s="51"/>
      <c r="J163" s="46"/>
      <c r="K163" s="51"/>
    </row>
    <row r="164" spans="1:12" ht="16.5" thickBot="1" x14ac:dyDescent="0.3">
      <c r="C164" s="38" t="s">
        <v>39</v>
      </c>
      <c r="D164" s="48">
        <f>D161-D162</f>
        <v>81244.59</v>
      </c>
      <c r="E164" s="48" t="e">
        <f>F164-D164</f>
        <v>#REF!</v>
      </c>
      <c r="F164" s="48" t="e">
        <f>F161-F162</f>
        <v>#REF!</v>
      </c>
      <c r="H164" s="38" t="s">
        <v>42</v>
      </c>
      <c r="I164" s="48">
        <f>I161-I162</f>
        <v>29696.78</v>
      </c>
      <c r="J164" s="48" t="e">
        <f>K164-I164</f>
        <v>#REF!</v>
      </c>
      <c r="K164" s="48" t="e">
        <f>K161-K162</f>
        <v>#REF!</v>
      </c>
    </row>
    <row r="165" spans="1:12" ht="16.5" thickTop="1" x14ac:dyDescent="0.25">
      <c r="C165" s="38"/>
      <c r="D165" s="54"/>
      <c r="E165" s="54"/>
      <c r="F165" s="54"/>
      <c r="H165" s="38"/>
      <c r="I165" s="54"/>
      <c r="J165" s="54"/>
      <c r="K165" s="54"/>
    </row>
    <row r="166" spans="1:12" x14ac:dyDescent="0.25">
      <c r="C166" s="38"/>
      <c r="D166" s="54"/>
      <c r="E166" s="54"/>
      <c r="F166" s="54"/>
      <c r="H166" s="38"/>
      <c r="I166" s="54"/>
      <c r="J166" s="54"/>
      <c r="K166" s="54"/>
    </row>
    <row r="167" spans="1:12" x14ac:dyDescent="0.25">
      <c r="C167" s="36" t="s">
        <v>220</v>
      </c>
      <c r="D167" s="51"/>
      <c r="H167" s="36" t="s">
        <v>220</v>
      </c>
      <c r="I167" s="51"/>
    </row>
    <row r="168" spans="1:12" x14ac:dyDescent="0.25">
      <c r="C168" s="36" t="s">
        <v>104</v>
      </c>
      <c r="D168" s="51"/>
      <c r="H168" s="36" t="s">
        <v>104</v>
      </c>
      <c r="I168" s="51"/>
    </row>
    <row r="169" spans="1:12" x14ac:dyDescent="0.25">
      <c r="D169" s="51"/>
      <c r="I169" s="51"/>
    </row>
    <row r="170" spans="1:12" x14ac:dyDescent="0.25">
      <c r="D170" s="51"/>
      <c r="I170" s="51"/>
    </row>
    <row r="171" spans="1:12" x14ac:dyDescent="0.25">
      <c r="D171" s="51"/>
      <c r="I171" s="51"/>
    </row>
    <row r="172" spans="1:12" x14ac:dyDescent="0.25">
      <c r="A172" s="425" t="s">
        <v>44</v>
      </c>
      <c r="B172" s="425"/>
      <c r="C172" s="425"/>
      <c r="D172" s="425"/>
      <c r="E172" s="425"/>
      <c r="F172" s="425"/>
      <c r="G172" s="55"/>
      <c r="H172" s="425" t="s">
        <v>44</v>
      </c>
      <c r="I172" s="425"/>
      <c r="J172" s="425"/>
      <c r="K172" s="425"/>
      <c r="L172" s="425"/>
    </row>
    <row r="173" spans="1:12" x14ac:dyDescent="0.25">
      <c r="A173" s="425" t="s">
        <v>57</v>
      </c>
      <c r="B173" s="425"/>
      <c r="C173" s="425"/>
      <c r="D173" s="425"/>
      <c r="E173" s="425"/>
      <c r="F173" s="425"/>
      <c r="G173" s="55"/>
      <c r="H173" s="425" t="s">
        <v>148</v>
      </c>
      <c r="I173" s="425"/>
      <c r="J173" s="425"/>
      <c r="K173" s="425"/>
      <c r="L173" s="425"/>
    </row>
    <row r="174" spans="1:12" x14ac:dyDescent="0.25">
      <c r="A174" s="425" t="str">
        <f>A5</f>
        <v>AL 31 DE ENERO 2020</v>
      </c>
      <c r="B174" s="425"/>
      <c r="C174" s="425"/>
      <c r="D174" s="425"/>
      <c r="E174" s="425"/>
      <c r="F174" s="425"/>
      <c r="H174" s="425" t="str">
        <f>+G119</f>
        <v>AL 31 DE ENERO 2020</v>
      </c>
      <c r="I174" s="425"/>
      <c r="J174" s="425"/>
      <c r="K174" s="425"/>
      <c r="L174" s="425"/>
    </row>
    <row r="176" spans="1:12" x14ac:dyDescent="0.25">
      <c r="D176" s="41" t="s">
        <v>47</v>
      </c>
      <c r="E176" s="41" t="s">
        <v>48</v>
      </c>
      <c r="F176" s="41" t="s">
        <v>47</v>
      </c>
      <c r="I176" s="41" t="s">
        <v>47</v>
      </c>
      <c r="J176" s="41" t="s">
        <v>48</v>
      </c>
      <c r="K176" s="41" t="s">
        <v>47</v>
      </c>
    </row>
    <row r="177" spans="3:11" x14ac:dyDescent="0.25">
      <c r="C177" s="42" t="s">
        <v>1</v>
      </c>
      <c r="D177" s="41" t="s">
        <v>49</v>
      </c>
      <c r="E177" s="41" t="str">
        <f>E8</f>
        <v>AGOSTO</v>
      </c>
      <c r="F177" s="41" t="s">
        <v>4</v>
      </c>
      <c r="H177" s="42" t="s">
        <v>1</v>
      </c>
      <c r="I177" s="41" t="s">
        <v>49</v>
      </c>
      <c r="J177" s="41" t="str">
        <f>J8</f>
        <v>AGOSTO</v>
      </c>
      <c r="K177" s="41" t="s">
        <v>4</v>
      </c>
    </row>
    <row r="178" spans="3:11" x14ac:dyDescent="0.25">
      <c r="C178" s="42"/>
      <c r="H178" s="42"/>
    </row>
    <row r="179" spans="3:11" x14ac:dyDescent="0.25">
      <c r="C179" s="39" t="s">
        <v>5</v>
      </c>
      <c r="D179" s="192">
        <v>329.29</v>
      </c>
      <c r="E179" s="44" t="e">
        <f t="shared" ref="E179:E191" si="12">F179-D179</f>
        <v>#REF!</v>
      </c>
      <c r="F179" s="44" t="e">
        <f>+'PYG GENERAL'!#REF!</f>
        <v>#REF!</v>
      </c>
      <c r="H179" s="39" t="s">
        <v>5</v>
      </c>
      <c r="I179" s="192">
        <v>892.4</v>
      </c>
      <c r="J179" s="44" t="e">
        <f t="shared" ref="J179:J191" si="13">+K179-I179</f>
        <v>#REF!</v>
      </c>
      <c r="K179" s="44" t="e">
        <f>+'PYG GENERAL'!#REF!</f>
        <v>#REF!</v>
      </c>
    </row>
    <row r="180" spans="3:11" x14ac:dyDescent="0.25">
      <c r="C180" s="39" t="s">
        <v>6</v>
      </c>
      <c r="D180" s="192">
        <v>0</v>
      </c>
      <c r="E180" s="44" t="e">
        <f t="shared" si="12"/>
        <v>#REF!</v>
      </c>
      <c r="F180" s="44" t="e">
        <f>+'PYG GENERAL'!#REF!</f>
        <v>#REF!</v>
      </c>
      <c r="H180" s="39" t="s">
        <v>6</v>
      </c>
      <c r="I180" s="192">
        <v>0</v>
      </c>
      <c r="J180" s="44" t="e">
        <f t="shared" si="13"/>
        <v>#REF!</v>
      </c>
      <c r="K180" s="44" t="e">
        <f>+'PYG GENERAL'!#REF!</f>
        <v>#REF!</v>
      </c>
    </row>
    <row r="181" spans="3:11" x14ac:dyDescent="0.25">
      <c r="C181" s="39" t="s">
        <v>7</v>
      </c>
      <c r="D181" s="192">
        <v>171290.36</v>
      </c>
      <c r="E181" s="44" t="e">
        <f t="shared" si="12"/>
        <v>#REF!</v>
      </c>
      <c r="F181" s="44" t="e">
        <f>+'PYG GENERAL'!#REF!</f>
        <v>#REF!</v>
      </c>
      <c r="H181" s="39" t="s">
        <v>7</v>
      </c>
      <c r="I181" s="192">
        <v>89388.17</v>
      </c>
      <c r="J181" s="44" t="e">
        <f t="shared" si="13"/>
        <v>#REF!</v>
      </c>
      <c r="K181" s="44" t="e">
        <f>+'PYG GENERAL'!#REF!</f>
        <v>#REF!</v>
      </c>
    </row>
    <row r="182" spans="3:11" x14ac:dyDescent="0.25">
      <c r="C182" s="39" t="s">
        <v>8</v>
      </c>
      <c r="D182" s="192">
        <v>14324.78</v>
      </c>
      <c r="E182" s="44" t="e">
        <f t="shared" si="12"/>
        <v>#REF!</v>
      </c>
      <c r="F182" s="44" t="e">
        <f>+'PYG GENERAL'!#REF!</f>
        <v>#REF!</v>
      </c>
      <c r="H182" s="39" t="s">
        <v>8</v>
      </c>
      <c r="I182" s="192">
        <v>784.97</v>
      </c>
      <c r="J182" s="44" t="e">
        <f t="shared" si="13"/>
        <v>#REF!</v>
      </c>
      <c r="K182" s="44" t="e">
        <f>+'PYG GENERAL'!#REF!</f>
        <v>#REF!</v>
      </c>
    </row>
    <row r="183" spans="3:11" x14ac:dyDescent="0.25">
      <c r="C183" s="39" t="s">
        <v>9</v>
      </c>
      <c r="D183" s="192">
        <v>0</v>
      </c>
      <c r="E183" s="44" t="e">
        <f t="shared" si="12"/>
        <v>#REF!</v>
      </c>
      <c r="F183" s="44" t="e">
        <f>+'PYG GENERAL'!#REF!</f>
        <v>#REF!</v>
      </c>
      <c r="H183" s="39" t="s">
        <v>9</v>
      </c>
      <c r="I183" s="192">
        <v>0</v>
      </c>
      <c r="J183" s="44" t="e">
        <f t="shared" si="13"/>
        <v>#REF!</v>
      </c>
      <c r="K183" s="44" t="e">
        <f>+'PYG GENERAL'!#REF!</f>
        <v>#REF!</v>
      </c>
    </row>
    <row r="184" spans="3:11" x14ac:dyDescent="0.25">
      <c r="C184" s="39" t="s">
        <v>10</v>
      </c>
      <c r="D184" s="192">
        <v>0</v>
      </c>
      <c r="E184" s="44" t="e">
        <f t="shared" si="12"/>
        <v>#REF!</v>
      </c>
      <c r="F184" s="44" t="e">
        <f>+'PYG GENERAL'!#REF!</f>
        <v>#REF!</v>
      </c>
      <c r="H184" s="39" t="s">
        <v>10</v>
      </c>
      <c r="I184" s="192">
        <v>0</v>
      </c>
      <c r="J184" s="44" t="e">
        <f t="shared" si="13"/>
        <v>#REF!</v>
      </c>
      <c r="K184" s="44" t="e">
        <f>+'PYG GENERAL'!#REF!</f>
        <v>#REF!</v>
      </c>
    </row>
    <row r="185" spans="3:11" x14ac:dyDescent="0.25">
      <c r="C185" s="39" t="s">
        <v>11</v>
      </c>
      <c r="D185" s="192">
        <v>0</v>
      </c>
      <c r="E185" s="44" t="e">
        <f t="shared" si="12"/>
        <v>#REF!</v>
      </c>
      <c r="F185" s="44" t="e">
        <f>+'PYG GENERAL'!#REF!</f>
        <v>#REF!</v>
      </c>
      <c r="H185" s="39" t="s">
        <v>11</v>
      </c>
      <c r="I185" s="192">
        <v>0</v>
      </c>
      <c r="J185" s="44" t="e">
        <f t="shared" si="13"/>
        <v>#REF!</v>
      </c>
      <c r="K185" s="44" t="e">
        <f>+'PYG GENERAL'!#REF!</f>
        <v>#REF!</v>
      </c>
    </row>
    <row r="186" spans="3:11" x14ac:dyDescent="0.25">
      <c r="C186" s="39" t="s">
        <v>40</v>
      </c>
      <c r="D186" s="192">
        <v>0</v>
      </c>
      <c r="E186" s="44" t="e">
        <f t="shared" si="12"/>
        <v>#REF!</v>
      </c>
      <c r="F186" s="44" t="e">
        <f>+'PYG GENERAL'!#REF!</f>
        <v>#REF!</v>
      </c>
      <c r="H186" s="39" t="s">
        <v>40</v>
      </c>
      <c r="I186" s="192">
        <v>0</v>
      </c>
      <c r="J186" s="44" t="e">
        <f t="shared" si="13"/>
        <v>#REF!</v>
      </c>
      <c r="K186" s="44" t="e">
        <f>+'PYG GENERAL'!#REF!</f>
        <v>#REF!</v>
      </c>
    </row>
    <row r="187" spans="3:11" x14ac:dyDescent="0.25">
      <c r="C187" s="39" t="s">
        <v>13</v>
      </c>
      <c r="D187" s="192">
        <v>3836.27</v>
      </c>
      <c r="E187" s="44" t="e">
        <f t="shared" si="12"/>
        <v>#REF!</v>
      </c>
      <c r="F187" s="44" t="e">
        <f>+'PYG GENERAL'!#REF!</f>
        <v>#REF!</v>
      </c>
      <c r="H187" s="39" t="s">
        <v>13</v>
      </c>
      <c r="I187" s="192">
        <v>4340.0600000000004</v>
      </c>
      <c r="J187" s="44" t="e">
        <f t="shared" si="13"/>
        <v>#REF!</v>
      </c>
      <c r="K187" s="44" t="e">
        <f>+'PYG GENERAL'!#REF!</f>
        <v>#REF!</v>
      </c>
    </row>
    <row r="188" spans="3:11" x14ac:dyDescent="0.25">
      <c r="C188" s="39" t="s">
        <v>14</v>
      </c>
      <c r="D188" s="192">
        <v>0</v>
      </c>
      <c r="E188" s="44" t="e">
        <f t="shared" si="12"/>
        <v>#REF!</v>
      </c>
      <c r="F188" s="44" t="e">
        <f>+'PYG GENERAL'!#REF!</f>
        <v>#REF!</v>
      </c>
      <c r="H188" s="39" t="s">
        <v>14</v>
      </c>
      <c r="I188" s="192">
        <v>0</v>
      </c>
      <c r="J188" s="44" t="e">
        <f t="shared" si="13"/>
        <v>#REF!</v>
      </c>
      <c r="K188" s="44" t="e">
        <f>+'PYG GENERAL'!#REF!</f>
        <v>#REF!</v>
      </c>
    </row>
    <row r="189" spans="3:11" x14ac:dyDescent="0.25">
      <c r="C189" s="39" t="s">
        <v>15</v>
      </c>
      <c r="D189" s="192">
        <v>1308.31</v>
      </c>
      <c r="E189" s="44" t="e">
        <f t="shared" si="12"/>
        <v>#REF!</v>
      </c>
      <c r="F189" s="44" t="e">
        <f>+'PYG GENERAL'!#REF!</f>
        <v>#REF!</v>
      </c>
      <c r="H189" s="39" t="s">
        <v>15</v>
      </c>
      <c r="I189" s="192">
        <v>0</v>
      </c>
      <c r="J189" s="44" t="e">
        <f t="shared" si="13"/>
        <v>#REF!</v>
      </c>
      <c r="K189" s="44" t="e">
        <f>+'PYG GENERAL'!#REF!</f>
        <v>#REF!</v>
      </c>
    </row>
    <row r="190" spans="3:11" x14ac:dyDescent="0.25">
      <c r="C190" s="39" t="s">
        <v>16</v>
      </c>
      <c r="D190" s="192">
        <v>0</v>
      </c>
      <c r="E190" s="44" t="e">
        <f t="shared" si="12"/>
        <v>#REF!</v>
      </c>
      <c r="F190" s="44" t="e">
        <f>+'PYG GENERAL'!#REF!</f>
        <v>#REF!</v>
      </c>
      <c r="H190" s="39" t="s">
        <v>16</v>
      </c>
      <c r="I190" s="192">
        <v>0</v>
      </c>
      <c r="J190" s="44" t="e">
        <f t="shared" si="13"/>
        <v>#REF!</v>
      </c>
      <c r="K190" s="44" t="e">
        <f>+'PYG GENERAL'!#REF!</f>
        <v>#REF!</v>
      </c>
    </row>
    <row r="191" spans="3:11" x14ac:dyDescent="0.25">
      <c r="C191" s="39" t="s">
        <v>17</v>
      </c>
      <c r="D191" s="192">
        <v>14220.89</v>
      </c>
      <c r="E191" s="44" t="e">
        <f t="shared" si="12"/>
        <v>#REF!</v>
      </c>
      <c r="F191" s="44" t="e">
        <f>+'PYG GENERAL'!#REF!</f>
        <v>#REF!</v>
      </c>
      <c r="H191" s="39" t="s">
        <v>17</v>
      </c>
      <c r="I191" s="192">
        <v>5277.37</v>
      </c>
      <c r="J191" s="44" t="e">
        <f t="shared" si="13"/>
        <v>#REF!</v>
      </c>
      <c r="K191" s="44" t="e">
        <f>+'PYG GENERAL'!#REF!</f>
        <v>#REF!</v>
      </c>
    </row>
    <row r="192" spans="3:11" x14ac:dyDescent="0.25">
      <c r="D192" s="46"/>
      <c r="E192" s="46"/>
      <c r="F192" s="196"/>
      <c r="I192" s="46"/>
      <c r="J192" s="46"/>
      <c r="K192" s="196"/>
    </row>
    <row r="193" spans="3:11" ht="16.5" thickBot="1" x14ac:dyDescent="0.3">
      <c r="C193" s="38" t="s">
        <v>18</v>
      </c>
      <c r="D193" s="48">
        <f>SUM(D179:D192)</f>
        <v>205309.89999999997</v>
      </c>
      <c r="E193" s="48" t="e">
        <f>F193-D193</f>
        <v>#REF!</v>
      </c>
      <c r="F193" s="48" t="e">
        <f>SUM(F179:F192)</f>
        <v>#REF!</v>
      </c>
      <c r="H193" s="38" t="s">
        <v>18</v>
      </c>
      <c r="I193" s="48">
        <f>SUM(I179:I192)</f>
        <v>100682.96999999999</v>
      </c>
      <c r="J193" s="48" t="e">
        <f>SUM(J179:J191)</f>
        <v>#REF!</v>
      </c>
      <c r="K193" s="48" t="e">
        <f>SUM(K179:K192)</f>
        <v>#REF!</v>
      </c>
    </row>
    <row r="194" spans="3:11" ht="16.5" thickTop="1" x14ac:dyDescent="0.25">
      <c r="C194" s="38"/>
      <c r="D194" s="52"/>
      <c r="E194" s="44"/>
      <c r="F194" s="52"/>
      <c r="H194" s="38"/>
      <c r="I194" s="52"/>
      <c r="J194" s="44"/>
      <c r="K194" s="52"/>
    </row>
    <row r="195" spans="3:11" x14ac:dyDescent="0.25">
      <c r="C195" s="42" t="s">
        <v>19</v>
      </c>
      <c r="E195" s="44"/>
      <c r="H195" s="42" t="s">
        <v>19</v>
      </c>
      <c r="J195" s="44"/>
    </row>
    <row r="196" spans="3:11" x14ac:dyDescent="0.25">
      <c r="E196" s="44"/>
      <c r="J196" s="44"/>
    </row>
    <row r="197" spans="3:11" x14ac:dyDescent="0.25">
      <c r="C197" s="39" t="s">
        <v>20</v>
      </c>
      <c r="D197" s="192">
        <v>90712.02</v>
      </c>
      <c r="E197" s="44" t="e">
        <f>F197-D197</f>
        <v>#REF!</v>
      </c>
      <c r="F197" s="44" t="e">
        <f>+'PYG GENERAL'!#REF!</f>
        <v>#REF!</v>
      </c>
      <c r="H197" s="39" t="s">
        <v>20</v>
      </c>
      <c r="I197" s="192">
        <v>19777.07</v>
      </c>
      <c r="J197" s="44" t="e">
        <f t="shared" ref="J197:J212" si="14">+K197-I197</f>
        <v>#REF!</v>
      </c>
      <c r="K197" s="44" t="e">
        <f>'PYG GENERAL'!#REF!</f>
        <v>#REF!</v>
      </c>
    </row>
    <row r="198" spans="3:11" x14ac:dyDescent="0.25">
      <c r="C198" s="39" t="s">
        <v>21</v>
      </c>
      <c r="D198" s="192">
        <v>0</v>
      </c>
      <c r="E198" s="44" t="e">
        <f>F198-D198</f>
        <v>#REF!</v>
      </c>
      <c r="F198" s="44" t="e">
        <f>+'PYG GENERAL'!#REF!</f>
        <v>#REF!</v>
      </c>
      <c r="H198" s="39" t="s">
        <v>21</v>
      </c>
      <c r="I198" s="192">
        <v>0</v>
      </c>
      <c r="J198" s="44" t="e">
        <f t="shared" si="14"/>
        <v>#REF!</v>
      </c>
      <c r="K198" s="44" t="e">
        <f>'PYG GENERAL'!#REF!</f>
        <v>#REF!</v>
      </c>
    </row>
    <row r="199" spans="3:11" x14ac:dyDescent="0.25">
      <c r="C199" s="39"/>
      <c r="D199" s="192">
        <v>0</v>
      </c>
      <c r="E199" s="44"/>
      <c r="F199" s="44" t="e">
        <f>+'PYG GENERAL'!#REF!</f>
        <v>#REF!</v>
      </c>
      <c r="H199" s="39"/>
      <c r="I199" s="192">
        <v>0</v>
      </c>
      <c r="J199" s="44" t="e">
        <f t="shared" si="14"/>
        <v>#REF!</v>
      </c>
      <c r="K199" s="44" t="e">
        <f>'PYG GENERAL'!#REF!</f>
        <v>#REF!</v>
      </c>
    </row>
    <row r="200" spans="3:11" x14ac:dyDescent="0.25">
      <c r="C200" s="39" t="s">
        <v>50</v>
      </c>
      <c r="D200" s="192">
        <v>0</v>
      </c>
      <c r="E200" s="44" t="e">
        <f t="shared" ref="E200:E212" si="15">F200-D200</f>
        <v>#REF!</v>
      </c>
      <c r="F200" s="44" t="e">
        <f>+'PYG GENERAL'!#REF!</f>
        <v>#REF!</v>
      </c>
      <c r="H200" s="39" t="s">
        <v>50</v>
      </c>
      <c r="I200" s="192">
        <v>0</v>
      </c>
      <c r="J200" s="44" t="e">
        <f t="shared" si="14"/>
        <v>#REF!</v>
      </c>
      <c r="K200" s="44" t="e">
        <f>'PYG GENERAL'!#REF!</f>
        <v>#REF!</v>
      </c>
    </row>
    <row r="201" spans="3:11" x14ac:dyDescent="0.25">
      <c r="C201" s="39" t="s">
        <v>24</v>
      </c>
      <c r="D201" s="192">
        <v>14.29</v>
      </c>
      <c r="E201" s="44" t="e">
        <f t="shared" si="15"/>
        <v>#REF!</v>
      </c>
      <c r="F201" s="44" t="e">
        <f>+'PYG GENERAL'!#REF!</f>
        <v>#REF!</v>
      </c>
      <c r="H201" s="39" t="s">
        <v>24</v>
      </c>
      <c r="I201" s="192">
        <v>9401.39</v>
      </c>
      <c r="J201" s="44" t="e">
        <f t="shared" si="14"/>
        <v>#REF!</v>
      </c>
      <c r="K201" s="44" t="e">
        <f>'PYG GENERAL'!#REF!</f>
        <v>#REF!</v>
      </c>
    </row>
    <row r="202" spans="3:11" x14ac:dyDescent="0.25">
      <c r="C202" s="39" t="s">
        <v>25</v>
      </c>
      <c r="D202" s="192">
        <v>18637.03</v>
      </c>
      <c r="E202" s="44" t="e">
        <f t="shared" si="15"/>
        <v>#REF!</v>
      </c>
      <c r="F202" s="44" t="e">
        <f>+'PYG GENERAL'!#REF!</f>
        <v>#REF!</v>
      </c>
      <c r="H202" s="39" t="s">
        <v>25</v>
      </c>
      <c r="I202" s="192">
        <v>18106.02</v>
      </c>
      <c r="J202" s="44" t="e">
        <f t="shared" si="14"/>
        <v>#REF!</v>
      </c>
      <c r="K202" s="44" t="e">
        <f>'PYG GENERAL'!#REF!</f>
        <v>#REF!</v>
      </c>
    </row>
    <row r="203" spans="3:11" x14ac:dyDescent="0.25">
      <c r="C203" s="39" t="s">
        <v>26</v>
      </c>
      <c r="D203" s="192">
        <v>4264.5600000000004</v>
      </c>
      <c r="E203" s="44" t="e">
        <f t="shared" si="15"/>
        <v>#REF!</v>
      </c>
      <c r="F203" s="44" t="e">
        <f>+'PYG GENERAL'!#REF!</f>
        <v>#REF!</v>
      </c>
      <c r="H203" s="39" t="s">
        <v>26</v>
      </c>
      <c r="I203" s="192">
        <v>3802.6</v>
      </c>
      <c r="J203" s="44" t="e">
        <f t="shared" si="14"/>
        <v>#REF!</v>
      </c>
      <c r="K203" s="44" t="e">
        <f>'PYG GENERAL'!#REF!</f>
        <v>#REF!</v>
      </c>
    </row>
    <row r="204" spans="3:11" x14ac:dyDescent="0.25">
      <c r="C204" s="39" t="s">
        <v>27</v>
      </c>
      <c r="D204" s="192">
        <v>1531.17</v>
      </c>
      <c r="E204" s="44" t="e">
        <f t="shared" si="15"/>
        <v>#REF!</v>
      </c>
      <c r="F204" s="44" t="e">
        <f>+'PYG GENERAL'!#REF!</f>
        <v>#REF!</v>
      </c>
      <c r="H204" s="39" t="s">
        <v>27</v>
      </c>
      <c r="I204" s="192">
        <v>1531.17</v>
      </c>
      <c r="J204" s="44" t="e">
        <f t="shared" si="14"/>
        <v>#REF!</v>
      </c>
      <c r="K204" s="44" t="e">
        <f>'PYG GENERAL'!#REF!</f>
        <v>#REF!</v>
      </c>
    </row>
    <row r="205" spans="3:11" x14ac:dyDescent="0.25">
      <c r="C205" s="39" t="s">
        <v>28</v>
      </c>
      <c r="D205" s="192">
        <v>2251.79</v>
      </c>
      <c r="E205" s="44" t="e">
        <f t="shared" si="15"/>
        <v>#REF!</v>
      </c>
      <c r="F205" s="44" t="e">
        <f>+'PYG GENERAL'!#REF!</f>
        <v>#REF!</v>
      </c>
      <c r="H205" s="39" t="s">
        <v>28</v>
      </c>
      <c r="I205" s="192">
        <v>2251.79</v>
      </c>
      <c r="J205" s="44" t="e">
        <f t="shared" si="14"/>
        <v>#REF!</v>
      </c>
      <c r="K205" s="44" t="e">
        <f>'PYG GENERAL'!#REF!</f>
        <v>#REF!</v>
      </c>
    </row>
    <row r="206" spans="3:11" x14ac:dyDescent="0.25">
      <c r="C206" s="39" t="s">
        <v>53</v>
      </c>
      <c r="D206" s="192">
        <v>28170.09</v>
      </c>
      <c r="E206" s="44" t="e">
        <f t="shared" si="15"/>
        <v>#REF!</v>
      </c>
      <c r="F206" s="44" t="e">
        <f>+'PYG GENERAL'!#REF!</f>
        <v>#REF!</v>
      </c>
      <c r="H206" s="39" t="s">
        <v>53</v>
      </c>
      <c r="I206" s="192">
        <v>38340.26</v>
      </c>
      <c r="J206" s="44" t="e">
        <f t="shared" si="14"/>
        <v>#REF!</v>
      </c>
      <c r="K206" s="44" t="e">
        <f>'PYG GENERAL'!#REF!</f>
        <v>#REF!</v>
      </c>
    </row>
    <row r="207" spans="3:11" x14ac:dyDescent="0.25">
      <c r="C207" s="39" t="s">
        <v>30</v>
      </c>
      <c r="D207" s="192">
        <v>6126.65</v>
      </c>
      <c r="E207" s="44" t="e">
        <f t="shared" si="15"/>
        <v>#REF!</v>
      </c>
      <c r="F207" s="44" t="e">
        <f>+'PYG GENERAL'!#REF!</f>
        <v>#REF!</v>
      </c>
      <c r="H207" s="39" t="s">
        <v>30</v>
      </c>
      <c r="I207" s="192">
        <v>1990.78</v>
      </c>
      <c r="J207" s="44" t="e">
        <f t="shared" si="14"/>
        <v>#REF!</v>
      </c>
      <c r="K207" s="44" t="e">
        <f>'PYG GENERAL'!#REF!</f>
        <v>#REF!</v>
      </c>
    </row>
    <row r="208" spans="3:11" x14ac:dyDescent="0.25">
      <c r="C208" s="39" t="s">
        <v>31</v>
      </c>
      <c r="D208" s="192">
        <v>777.78</v>
      </c>
      <c r="E208" s="44" t="e">
        <f t="shared" si="15"/>
        <v>#REF!</v>
      </c>
      <c r="F208" s="44" t="e">
        <f>+'PYG GENERAL'!#REF!</f>
        <v>#REF!</v>
      </c>
      <c r="H208" s="39" t="s">
        <v>31</v>
      </c>
      <c r="I208" s="192">
        <v>2317.7800000000002</v>
      </c>
      <c r="J208" s="44" t="e">
        <f t="shared" si="14"/>
        <v>#REF!</v>
      </c>
      <c r="K208" s="44" t="e">
        <f>'PYG GENERAL'!#REF!</f>
        <v>#REF!</v>
      </c>
    </row>
    <row r="209" spans="3:11" x14ac:dyDescent="0.25">
      <c r="C209" s="39" t="s">
        <v>54</v>
      </c>
      <c r="D209" s="192">
        <v>4101.83</v>
      </c>
      <c r="E209" s="44" t="e">
        <f t="shared" si="15"/>
        <v>#REF!</v>
      </c>
      <c r="F209" s="44" t="e">
        <f>+'PYG GENERAL'!#REF!</f>
        <v>#REF!</v>
      </c>
      <c r="H209" s="39" t="s">
        <v>54</v>
      </c>
      <c r="I209" s="192">
        <v>7688.66</v>
      </c>
      <c r="J209" s="44" t="e">
        <f t="shared" si="14"/>
        <v>#REF!</v>
      </c>
      <c r="K209" s="44" t="e">
        <f>'PYG GENERAL'!#REF!</f>
        <v>#REF!</v>
      </c>
    </row>
    <row r="210" spans="3:11" x14ac:dyDescent="0.25">
      <c r="C210" s="39" t="s">
        <v>33</v>
      </c>
      <c r="D210" s="192">
        <v>0</v>
      </c>
      <c r="E210" s="44" t="e">
        <f t="shared" si="15"/>
        <v>#REF!</v>
      </c>
      <c r="F210" s="44" t="e">
        <f>+'PYG GENERAL'!#REF!</f>
        <v>#REF!</v>
      </c>
      <c r="H210" s="39" t="s">
        <v>33</v>
      </c>
      <c r="I210" s="192">
        <v>1</v>
      </c>
      <c r="J210" s="44" t="e">
        <f t="shared" si="14"/>
        <v>#REF!</v>
      </c>
      <c r="K210" s="44" t="e">
        <f>'PYG GENERAL'!#REF!</f>
        <v>#REF!</v>
      </c>
    </row>
    <row r="211" spans="3:11" x14ac:dyDescent="0.25">
      <c r="C211" s="39" t="s">
        <v>34</v>
      </c>
      <c r="D211" s="192">
        <v>0</v>
      </c>
      <c r="E211" s="44" t="e">
        <f t="shared" si="15"/>
        <v>#REF!</v>
      </c>
      <c r="F211" s="44" t="e">
        <f>+'PYG GENERAL'!#REF!</f>
        <v>#REF!</v>
      </c>
      <c r="H211" s="39" t="s">
        <v>34</v>
      </c>
      <c r="I211" s="192">
        <v>0</v>
      </c>
      <c r="J211" s="44" t="e">
        <f t="shared" si="14"/>
        <v>#REF!</v>
      </c>
      <c r="K211" s="44" t="e">
        <f>'PYG GENERAL'!#REF!</f>
        <v>#REF!</v>
      </c>
    </row>
    <row r="212" spans="3:11" x14ac:dyDescent="0.25">
      <c r="C212" s="39" t="s">
        <v>35</v>
      </c>
      <c r="D212" s="192">
        <v>0</v>
      </c>
      <c r="E212" s="44" t="e">
        <f t="shared" si="15"/>
        <v>#REF!</v>
      </c>
      <c r="F212" s="44" t="e">
        <f>+'PYG GENERAL'!#REF!</f>
        <v>#REF!</v>
      </c>
      <c r="H212" s="39" t="s">
        <v>35</v>
      </c>
      <c r="I212" s="192">
        <v>0</v>
      </c>
      <c r="J212" s="44" t="e">
        <f t="shared" si="14"/>
        <v>#REF!</v>
      </c>
      <c r="K212" s="44" t="e">
        <f>'PYG GENERAL'!#REF!</f>
        <v>#REF!</v>
      </c>
    </row>
    <row r="213" spans="3:11" x14ac:dyDescent="0.25">
      <c r="D213" s="46"/>
      <c r="E213" s="46"/>
      <c r="F213" s="196"/>
      <c r="I213" s="46"/>
      <c r="J213" s="46"/>
      <c r="K213" s="196"/>
    </row>
    <row r="214" spans="3:11" ht="16.5" thickBot="1" x14ac:dyDescent="0.3">
      <c r="C214" s="38" t="s">
        <v>36</v>
      </c>
      <c r="D214" s="48">
        <f>SUM(D197:D213)</f>
        <v>156587.20999999996</v>
      </c>
      <c r="E214" s="48" t="e">
        <f>F214-D214</f>
        <v>#REF!</v>
      </c>
      <c r="F214" s="48" t="e">
        <f>SUM(F197:F213)</f>
        <v>#REF!</v>
      </c>
      <c r="H214" s="38" t="s">
        <v>36</v>
      </c>
      <c r="I214" s="48">
        <f>SUM(I197:I213)</f>
        <v>105208.51999999999</v>
      </c>
      <c r="J214" s="48" t="e">
        <f>SUM(J197:J213)</f>
        <v>#REF!</v>
      </c>
      <c r="K214" s="48" t="e">
        <f>SUM(K197:K213)</f>
        <v>#REF!</v>
      </c>
    </row>
    <row r="215" spans="3:11" ht="16.5" thickTop="1" x14ac:dyDescent="0.25">
      <c r="C215" s="38"/>
      <c r="D215" s="49"/>
      <c r="E215" s="44"/>
      <c r="F215" s="49"/>
      <c r="H215" s="38"/>
      <c r="I215" s="49"/>
      <c r="J215" s="44"/>
      <c r="K215" s="49"/>
    </row>
    <row r="216" spans="3:11" x14ac:dyDescent="0.25">
      <c r="D216" s="49"/>
      <c r="E216" s="44"/>
      <c r="F216" s="49"/>
      <c r="I216" s="49"/>
      <c r="J216" s="44"/>
      <c r="K216" s="49"/>
    </row>
    <row r="217" spans="3:11" x14ac:dyDescent="0.25">
      <c r="C217" s="38" t="s">
        <v>37</v>
      </c>
      <c r="D217" s="44">
        <f>D193</f>
        <v>205309.89999999997</v>
      </c>
      <c r="E217" s="44" t="e">
        <f>F217-D217</f>
        <v>#REF!</v>
      </c>
      <c r="F217" s="44" t="e">
        <f>F193</f>
        <v>#REF!</v>
      </c>
      <c r="H217" s="38" t="s">
        <v>37</v>
      </c>
      <c r="I217" s="44">
        <f>I193</f>
        <v>100682.96999999999</v>
      </c>
      <c r="J217" s="44" t="e">
        <f>K217-I217</f>
        <v>#REF!</v>
      </c>
      <c r="K217" s="44" t="e">
        <f>K193</f>
        <v>#REF!</v>
      </c>
    </row>
    <row r="218" spans="3:11" x14ac:dyDescent="0.25">
      <c r="C218" s="38" t="s">
        <v>38</v>
      </c>
      <c r="D218" s="45">
        <f>D214</f>
        <v>156587.20999999996</v>
      </c>
      <c r="E218" s="44" t="e">
        <f>F218-D218</f>
        <v>#REF!</v>
      </c>
      <c r="F218" s="45" t="e">
        <f>F214</f>
        <v>#REF!</v>
      </c>
      <c r="H218" s="38" t="s">
        <v>38</v>
      </c>
      <c r="I218" s="45">
        <f>I214</f>
        <v>105208.51999999999</v>
      </c>
      <c r="J218" s="44" t="e">
        <f>K218-I218</f>
        <v>#REF!</v>
      </c>
      <c r="K218" s="45" t="e">
        <f>K214</f>
        <v>#REF!</v>
      </c>
    </row>
    <row r="219" spans="3:11" x14ac:dyDescent="0.25">
      <c r="D219" s="51"/>
      <c r="E219" s="46"/>
      <c r="F219" s="51"/>
      <c r="I219" s="51"/>
      <c r="J219" s="46"/>
      <c r="K219" s="51"/>
    </row>
    <row r="220" spans="3:11" ht="16.5" thickBot="1" x14ac:dyDescent="0.3">
      <c r="C220" s="38" t="s">
        <v>42</v>
      </c>
      <c r="D220" s="48">
        <f>D217-D218</f>
        <v>48722.69</v>
      </c>
      <c r="E220" s="48" t="e">
        <f>F220-D220</f>
        <v>#REF!</v>
      </c>
      <c r="F220" s="48" t="e">
        <f>F217-F218</f>
        <v>#REF!</v>
      </c>
      <c r="H220" s="38" t="s">
        <v>41</v>
      </c>
      <c r="I220" s="48">
        <f>I217-I218</f>
        <v>-4525.5500000000029</v>
      </c>
      <c r="J220" s="48" t="e">
        <f>+J217-J218</f>
        <v>#REF!</v>
      </c>
      <c r="K220" s="48" t="e">
        <f>K217-K218</f>
        <v>#REF!</v>
      </c>
    </row>
    <row r="221" spans="3:11" ht="16.5" thickTop="1" x14ac:dyDescent="0.25">
      <c r="C221" s="38"/>
      <c r="D221" s="54"/>
      <c r="E221" s="54"/>
      <c r="F221" s="54"/>
      <c r="H221" s="38"/>
      <c r="I221" s="54"/>
      <c r="J221" s="54"/>
      <c r="K221" s="54"/>
    </row>
    <row r="222" spans="3:11" x14ac:dyDescent="0.25">
      <c r="D222" s="51"/>
      <c r="E222" s="49"/>
      <c r="I222" s="51"/>
      <c r="J222" s="49"/>
    </row>
    <row r="223" spans="3:11" x14ac:dyDescent="0.25">
      <c r="C223" s="36" t="s">
        <v>220</v>
      </c>
      <c r="D223" s="51"/>
      <c r="H223" s="36" t="s">
        <v>220</v>
      </c>
      <c r="I223" s="51"/>
    </row>
    <row r="224" spans="3:11" x14ac:dyDescent="0.25">
      <c r="C224" s="36" t="s">
        <v>104</v>
      </c>
      <c r="D224" s="51"/>
      <c r="H224" s="36" t="s">
        <v>104</v>
      </c>
      <c r="I224" s="51"/>
    </row>
    <row r="225" spans="4:12" x14ac:dyDescent="0.25">
      <c r="D225" s="51"/>
      <c r="I225" s="51"/>
    </row>
    <row r="226" spans="4:12" x14ac:dyDescent="0.25">
      <c r="D226" s="51"/>
      <c r="I226" s="51"/>
    </row>
    <row r="227" spans="4:12" x14ac:dyDescent="0.25">
      <c r="H227" s="425" t="s">
        <v>44</v>
      </c>
      <c r="I227" s="425"/>
      <c r="J227" s="425"/>
      <c r="K227" s="425"/>
      <c r="L227" s="425"/>
    </row>
    <row r="228" spans="4:12" x14ac:dyDescent="0.25">
      <c r="G228" s="323"/>
      <c r="H228" s="425" t="s">
        <v>161</v>
      </c>
      <c r="I228" s="425"/>
      <c r="J228" s="425"/>
      <c r="K228" s="425"/>
      <c r="L228" s="425"/>
    </row>
    <row r="229" spans="4:12" x14ac:dyDescent="0.25">
      <c r="G229" s="323"/>
      <c r="H229" s="425" t="str">
        <f>H174</f>
        <v>AL 31 DE ENERO 2020</v>
      </c>
      <c r="I229" s="425"/>
      <c r="J229" s="425"/>
      <c r="K229" s="425"/>
      <c r="L229" s="425"/>
    </row>
    <row r="230" spans="4:12" x14ac:dyDescent="0.25">
      <c r="G230" s="323"/>
    </row>
    <row r="231" spans="4:12" x14ac:dyDescent="0.25">
      <c r="I231" s="41" t="s">
        <v>47</v>
      </c>
      <c r="J231" s="41" t="s">
        <v>48</v>
      </c>
      <c r="K231" s="41" t="s">
        <v>47</v>
      </c>
    </row>
    <row r="232" spans="4:12" x14ac:dyDescent="0.25">
      <c r="H232" s="42" t="s">
        <v>1</v>
      </c>
      <c r="I232" s="41" t="s">
        <v>49</v>
      </c>
      <c r="J232" s="41" t="str">
        <f>J177</f>
        <v>AGOSTO</v>
      </c>
      <c r="K232" s="41" t="s">
        <v>4</v>
      </c>
    </row>
    <row r="233" spans="4:12" x14ac:dyDescent="0.25">
      <c r="H233" s="42"/>
    </row>
    <row r="234" spans="4:12" x14ac:dyDescent="0.25">
      <c r="H234" s="39" t="s">
        <v>5</v>
      </c>
      <c r="I234" s="192">
        <v>231.3</v>
      </c>
      <c r="J234" s="44" t="e">
        <f t="shared" ref="J234:J247" si="16">+K234-I234</f>
        <v>#REF!</v>
      </c>
      <c r="K234" s="44" t="e">
        <f>+'PYG GENERAL'!#REF!</f>
        <v>#REF!</v>
      </c>
    </row>
    <row r="235" spans="4:12" x14ac:dyDescent="0.25">
      <c r="G235" s="178">
        <f>+'PYG INDIVIDUAL'!C9+'PYG INDIVIDUAL'!D9</f>
        <v>91739.8</v>
      </c>
      <c r="H235" s="39" t="s">
        <v>6</v>
      </c>
      <c r="I235" s="192">
        <v>0</v>
      </c>
      <c r="J235" s="44" t="e">
        <f t="shared" si="16"/>
        <v>#REF!</v>
      </c>
      <c r="K235" s="44" t="e">
        <f>+'PYG GENERAL'!#REF!</f>
        <v>#REF!</v>
      </c>
    </row>
    <row r="236" spans="4:12" x14ac:dyDescent="0.25">
      <c r="G236" s="178">
        <f>+'PYG INDIVIDUAL'!C10+'PYG INDIVIDUAL'!D10</f>
        <v>278827.06</v>
      </c>
      <c r="H236" s="39" t="s">
        <v>7</v>
      </c>
      <c r="I236" s="192">
        <v>142851.49</v>
      </c>
      <c r="J236" s="44" t="e">
        <f t="shared" si="16"/>
        <v>#REF!</v>
      </c>
      <c r="K236" s="44" t="e">
        <f>+'PYG GENERAL'!#REF!</f>
        <v>#REF!</v>
      </c>
    </row>
    <row r="237" spans="4:12" x14ac:dyDescent="0.25">
      <c r="G237" s="178">
        <f>+'PYG INDIVIDUAL'!C11+'PYG INDIVIDUAL'!D11</f>
        <v>10165226.020000001</v>
      </c>
      <c r="H237" s="39" t="s">
        <v>8</v>
      </c>
      <c r="I237" s="192">
        <v>9455.18</v>
      </c>
      <c r="J237" s="44" t="e">
        <f t="shared" si="16"/>
        <v>#REF!</v>
      </c>
      <c r="K237" s="44" t="e">
        <f>+'PYG GENERAL'!#REF!</f>
        <v>#REF!</v>
      </c>
    </row>
    <row r="238" spans="4:12" x14ac:dyDescent="0.25">
      <c r="G238" s="178">
        <f>+'PYG INDIVIDUAL'!C12+'PYG INDIVIDUAL'!D12</f>
        <v>141542.04</v>
      </c>
      <c r="H238" s="39" t="s">
        <v>9</v>
      </c>
      <c r="I238" s="192">
        <v>0</v>
      </c>
      <c r="J238" s="44" t="e">
        <f t="shared" si="16"/>
        <v>#REF!</v>
      </c>
      <c r="K238" s="44" t="e">
        <f>+'PYG GENERAL'!#REF!</f>
        <v>#REF!</v>
      </c>
    </row>
    <row r="239" spans="4:12" s="217" customFormat="1" x14ac:dyDescent="0.25">
      <c r="G239" s="178">
        <f>+'PYG INDIVIDUAL'!C13+'PYG INDIVIDUAL'!D13</f>
        <v>1152.55</v>
      </c>
      <c r="H239" s="180"/>
      <c r="I239" s="195"/>
      <c r="J239" s="195"/>
      <c r="K239" s="195"/>
    </row>
    <row r="240" spans="4:12" x14ac:dyDescent="0.25">
      <c r="G240" s="178">
        <f>+'PYG INDIVIDUAL'!C14+'PYG INDIVIDUAL'!D14</f>
        <v>24540.65</v>
      </c>
      <c r="H240" s="39" t="s">
        <v>10</v>
      </c>
      <c r="I240" s="192">
        <v>0</v>
      </c>
      <c r="J240" s="44" t="e">
        <f t="shared" si="16"/>
        <v>#REF!</v>
      </c>
      <c r="K240" s="44" t="e">
        <f>+'PYG GENERAL'!#REF!</f>
        <v>#REF!</v>
      </c>
    </row>
    <row r="241" spans="7:11" x14ac:dyDescent="0.25">
      <c r="G241" s="178">
        <f>+'PYG INDIVIDUAL'!C15+'PYG INDIVIDUAL'!D15</f>
        <v>196388.04</v>
      </c>
      <c r="H241" s="39" t="s">
        <v>11</v>
      </c>
      <c r="I241" s="192">
        <v>0</v>
      </c>
      <c r="J241" s="44" t="e">
        <f t="shared" si="16"/>
        <v>#REF!</v>
      </c>
      <c r="K241" s="44" t="e">
        <f>+'PYG GENERAL'!#REF!</f>
        <v>#REF!</v>
      </c>
    </row>
    <row r="242" spans="7:11" x14ac:dyDescent="0.25">
      <c r="G242" s="178">
        <f>+'PYG INDIVIDUAL'!C16+'PYG INDIVIDUAL'!D16</f>
        <v>0</v>
      </c>
      <c r="H242" s="39" t="s">
        <v>40</v>
      </c>
      <c r="I242" s="192">
        <v>0</v>
      </c>
      <c r="J242" s="44" t="e">
        <f t="shared" si="16"/>
        <v>#REF!</v>
      </c>
      <c r="K242" s="44" t="e">
        <f>+'PYG GENERAL'!#REF!</f>
        <v>#REF!</v>
      </c>
    </row>
    <row r="243" spans="7:11" x14ac:dyDescent="0.25">
      <c r="G243" s="178">
        <f>+'PYG INDIVIDUAL'!C17+'PYG INDIVIDUAL'!D17</f>
        <v>0</v>
      </c>
      <c r="H243" s="39" t="s">
        <v>13</v>
      </c>
      <c r="I243" s="192">
        <v>3210.21</v>
      </c>
      <c r="J243" s="44" t="e">
        <f t="shared" si="16"/>
        <v>#REF!</v>
      </c>
      <c r="K243" s="44" t="e">
        <f>+'PYG GENERAL'!#REF!</f>
        <v>#REF!</v>
      </c>
    </row>
    <row r="244" spans="7:11" x14ac:dyDescent="0.25">
      <c r="G244" s="178">
        <f>+'PYG INDIVIDUAL'!C18+'PYG INDIVIDUAL'!D18</f>
        <v>481688.46</v>
      </c>
      <c r="H244" s="39" t="s">
        <v>14</v>
      </c>
      <c r="I244" s="192">
        <v>0</v>
      </c>
      <c r="J244" s="44" t="e">
        <f t="shared" si="16"/>
        <v>#REF!</v>
      </c>
      <c r="K244" s="44" t="e">
        <f>+'PYG GENERAL'!#REF!</f>
        <v>#REF!</v>
      </c>
    </row>
    <row r="245" spans="7:11" x14ac:dyDescent="0.25">
      <c r="G245" s="178">
        <f>+'PYG INDIVIDUAL'!C19+'PYG INDIVIDUAL'!D19</f>
        <v>13859.46</v>
      </c>
      <c r="H245" s="39" t="s">
        <v>15</v>
      </c>
      <c r="I245" s="192">
        <v>115</v>
      </c>
      <c r="J245" s="44" t="e">
        <f t="shared" si="16"/>
        <v>#REF!</v>
      </c>
      <c r="K245" s="44" t="e">
        <f>+'PYG GENERAL'!#REF!</f>
        <v>#REF!</v>
      </c>
    </row>
    <row r="246" spans="7:11" x14ac:dyDescent="0.25">
      <c r="G246" s="178">
        <f>+'PYG INDIVIDUAL'!C20+'PYG INDIVIDUAL'!D20</f>
        <v>604800.59000000008</v>
      </c>
      <c r="H246" s="39" t="s">
        <v>16</v>
      </c>
      <c r="I246" s="192">
        <v>0</v>
      </c>
      <c r="J246" s="44" t="e">
        <f t="shared" si="16"/>
        <v>#REF!</v>
      </c>
      <c r="K246" s="44" t="e">
        <f>+'PYG GENERAL'!#REF!</f>
        <v>#REF!</v>
      </c>
    </row>
    <row r="247" spans="7:11" x14ac:dyDescent="0.25">
      <c r="G247" s="178">
        <f>+'PYG INDIVIDUAL'!C21+'PYG INDIVIDUAL'!D21</f>
        <v>0</v>
      </c>
      <c r="H247" s="39" t="s">
        <v>17</v>
      </c>
      <c r="I247" s="192">
        <v>11584.87</v>
      </c>
      <c r="J247" s="44" t="e">
        <f t="shared" si="16"/>
        <v>#REF!</v>
      </c>
      <c r="K247" s="44" t="e">
        <f>+'PYG GENERAL'!#REF!</f>
        <v>#REF!</v>
      </c>
    </row>
    <row r="248" spans="7:11" x14ac:dyDescent="0.25">
      <c r="G248" s="178">
        <f>+'PYG INDIVIDUAL'!C22+'PYG INDIVIDUAL'!D22</f>
        <v>467502.78</v>
      </c>
      <c r="I248" s="46"/>
      <c r="J248" s="46"/>
      <c r="K248" s="196"/>
    </row>
    <row r="249" spans="7:11" x14ac:dyDescent="0.25">
      <c r="G249" s="178">
        <f>+'PYG INDIVIDUAL'!C23+'PYG INDIVIDUAL'!D23</f>
        <v>12467267.450000001</v>
      </c>
      <c r="H249" s="38"/>
      <c r="I249" s="52"/>
      <c r="J249" s="44"/>
      <c r="K249" s="52"/>
    </row>
    <row r="250" spans="7:11" x14ac:dyDescent="0.25">
      <c r="G250" s="178">
        <f>+'PYG INDIVIDUAL'!C24+'PYG INDIVIDUAL'!D24</f>
        <v>0</v>
      </c>
      <c r="H250" s="42" t="s">
        <v>19</v>
      </c>
      <c r="J250" s="44"/>
    </row>
    <row r="251" spans="7:11" x14ac:dyDescent="0.25">
      <c r="G251" s="178">
        <f>+'PYG INDIVIDUAL'!C25+'PYG INDIVIDUAL'!D25</f>
        <v>0</v>
      </c>
      <c r="J251" s="44"/>
    </row>
    <row r="252" spans="7:11" x14ac:dyDescent="0.25">
      <c r="G252" s="178">
        <f>+'PYG INDIVIDUAL'!C26+'PYG INDIVIDUAL'!D26</f>
        <v>0</v>
      </c>
      <c r="H252" s="39" t="s">
        <v>20</v>
      </c>
      <c r="I252" s="192">
        <v>40317.07</v>
      </c>
      <c r="J252" s="44" t="e">
        <f t="shared" ref="J252:J267" si="17">K252-I252</f>
        <v>#REF!</v>
      </c>
      <c r="K252" s="44" t="e">
        <f>+'PYG GENERAL'!#REF!</f>
        <v>#REF!</v>
      </c>
    </row>
    <row r="253" spans="7:11" x14ac:dyDescent="0.25">
      <c r="G253" s="178">
        <f>+'PYG INDIVIDUAL'!C27+'PYG INDIVIDUAL'!D27</f>
        <v>6268436.8399999999</v>
      </c>
      <c r="H253" s="39" t="s">
        <v>21</v>
      </c>
      <c r="I253" s="192">
        <v>0</v>
      </c>
      <c r="J253" s="44" t="e">
        <f t="shared" si="17"/>
        <v>#REF!</v>
      </c>
      <c r="K253" s="44" t="e">
        <f>+'PYG GENERAL'!#REF!</f>
        <v>#REF!</v>
      </c>
    </row>
    <row r="254" spans="7:11" x14ac:dyDescent="0.25">
      <c r="G254" s="178">
        <f>+'PYG INDIVIDUAL'!C28+'PYG INDIVIDUAL'!D28</f>
        <v>1637.26</v>
      </c>
      <c r="H254" s="39"/>
      <c r="I254" s="192">
        <v>0</v>
      </c>
      <c r="J254" s="44">
        <f t="shared" si="17"/>
        <v>0</v>
      </c>
      <c r="K254" s="44">
        <v>0</v>
      </c>
    </row>
    <row r="255" spans="7:11" x14ac:dyDescent="0.25">
      <c r="G255" s="178">
        <f>+'PYG INDIVIDUAL'!C29+'PYG INDIVIDUAL'!D29</f>
        <v>5520</v>
      </c>
      <c r="H255" s="39" t="s">
        <v>50</v>
      </c>
      <c r="I255" s="192">
        <v>0</v>
      </c>
      <c r="J255" s="44" t="e">
        <f t="shared" si="17"/>
        <v>#REF!</v>
      </c>
      <c r="K255" s="44" t="e">
        <f>+'PYG GENERAL'!#REF!</f>
        <v>#REF!</v>
      </c>
    </row>
    <row r="256" spans="7:11" x14ac:dyDescent="0.25">
      <c r="G256" s="178">
        <f>+'PYG INDIVIDUAL'!C30+'PYG INDIVIDUAL'!D30</f>
        <v>21028.44</v>
      </c>
      <c r="H256" s="39" t="s">
        <v>24</v>
      </c>
      <c r="I256" s="192">
        <v>162.87</v>
      </c>
      <c r="J256" s="44" t="e">
        <f t="shared" si="17"/>
        <v>#REF!</v>
      </c>
      <c r="K256" s="44" t="e">
        <f>+'PYG GENERAL'!#REF!</f>
        <v>#REF!</v>
      </c>
    </row>
    <row r="257" spans="7:11" x14ac:dyDescent="0.25">
      <c r="G257" s="178">
        <f>+'PYG INDIVIDUAL'!C31+'PYG INDIVIDUAL'!D31</f>
        <v>1089360.05</v>
      </c>
      <c r="H257" s="39" t="s">
        <v>25</v>
      </c>
      <c r="I257" s="192">
        <v>17509.95</v>
      </c>
      <c r="J257" s="44" t="e">
        <f t="shared" si="17"/>
        <v>#REF!</v>
      </c>
      <c r="K257" s="44" t="e">
        <f>+'PYG GENERAL'!#REF!</f>
        <v>#REF!</v>
      </c>
    </row>
    <row r="258" spans="7:11" x14ac:dyDescent="0.25">
      <c r="G258" s="178">
        <f>+'PYG INDIVIDUAL'!C32+'PYG INDIVIDUAL'!D32</f>
        <v>1707691.81</v>
      </c>
      <c r="H258" s="39" t="s">
        <v>26</v>
      </c>
      <c r="I258" s="192">
        <v>3601.61</v>
      </c>
      <c r="J258" s="44" t="e">
        <f t="shared" si="17"/>
        <v>#REF!</v>
      </c>
      <c r="K258" s="44" t="e">
        <f>+'PYG GENERAL'!#REF!</f>
        <v>#REF!</v>
      </c>
    </row>
    <row r="259" spans="7:11" x14ac:dyDescent="0.25">
      <c r="G259" s="178">
        <f>+'PYG INDIVIDUAL'!C33+'PYG INDIVIDUAL'!D33</f>
        <v>152203.81</v>
      </c>
      <c r="H259" s="39" t="s">
        <v>27</v>
      </c>
      <c r="I259" s="192">
        <v>1531.17</v>
      </c>
      <c r="J259" s="44" t="e">
        <f t="shared" si="17"/>
        <v>#REF!</v>
      </c>
      <c r="K259" s="44" t="e">
        <f>+'PYG GENERAL'!#REF!</f>
        <v>#REF!</v>
      </c>
    </row>
    <row r="260" spans="7:11" x14ac:dyDescent="0.25">
      <c r="G260" s="178">
        <f>+'PYG INDIVIDUAL'!C34+'PYG INDIVIDUAL'!D34</f>
        <v>126469.17</v>
      </c>
      <c r="H260" s="39" t="s">
        <v>28</v>
      </c>
      <c r="I260" s="192">
        <v>2251.79</v>
      </c>
      <c r="J260" s="44" t="e">
        <f t="shared" si="17"/>
        <v>#REF!</v>
      </c>
      <c r="K260" s="44" t="e">
        <f>+'PYG GENERAL'!#REF!</f>
        <v>#REF!</v>
      </c>
    </row>
    <row r="261" spans="7:11" x14ac:dyDescent="0.25">
      <c r="G261" s="178">
        <f>+'PYG INDIVIDUAL'!C35+'PYG INDIVIDUAL'!D35</f>
        <v>133641.79</v>
      </c>
      <c r="H261" s="39" t="s">
        <v>53</v>
      </c>
      <c r="I261" s="192">
        <v>35275.660000000003</v>
      </c>
      <c r="J261" s="44" t="e">
        <f t="shared" si="17"/>
        <v>#REF!</v>
      </c>
      <c r="K261" s="44" t="e">
        <f>+'PYG GENERAL'!#REF!</f>
        <v>#REF!</v>
      </c>
    </row>
    <row r="262" spans="7:11" x14ac:dyDescent="0.25">
      <c r="G262" s="178">
        <f>+'PYG INDIVIDUAL'!C36+'PYG INDIVIDUAL'!D36</f>
        <v>933932.33</v>
      </c>
      <c r="H262" s="39" t="s">
        <v>30</v>
      </c>
      <c r="I262" s="192">
        <v>2487.6</v>
      </c>
      <c r="J262" s="44" t="e">
        <f t="shared" si="17"/>
        <v>#REF!</v>
      </c>
      <c r="K262" s="44" t="e">
        <f>+'PYG GENERAL'!#REF!</f>
        <v>#REF!</v>
      </c>
    </row>
    <row r="263" spans="7:11" x14ac:dyDescent="0.25">
      <c r="G263" s="178">
        <f>+'PYG INDIVIDUAL'!C37+'PYG INDIVIDUAL'!D37</f>
        <v>879861.05</v>
      </c>
      <c r="H263" s="39" t="s">
        <v>31</v>
      </c>
      <c r="I263" s="192">
        <v>1433.14</v>
      </c>
      <c r="J263" s="44" t="e">
        <f t="shared" si="17"/>
        <v>#REF!</v>
      </c>
      <c r="K263" s="44" t="e">
        <f>+'PYG GENERAL'!#REF!</f>
        <v>#REF!</v>
      </c>
    </row>
    <row r="264" spans="7:11" x14ac:dyDescent="0.25">
      <c r="G264" s="178">
        <f>+'PYG INDIVIDUAL'!C38+'PYG INDIVIDUAL'!D38</f>
        <v>523411.05000000005</v>
      </c>
      <c r="H264" s="39" t="s">
        <v>54</v>
      </c>
      <c r="I264" s="192">
        <v>8778.42</v>
      </c>
      <c r="J264" s="44" t="e">
        <f t="shared" si="17"/>
        <v>#REF!</v>
      </c>
      <c r="K264" s="44" t="e">
        <f>+'PYG GENERAL'!#REF!</f>
        <v>#REF!</v>
      </c>
    </row>
    <row r="265" spans="7:11" x14ac:dyDescent="0.25">
      <c r="G265" s="178">
        <f>+'PYG INDIVIDUAL'!C39+'PYG INDIVIDUAL'!D39</f>
        <v>490041.69</v>
      </c>
      <c r="H265" s="39" t="s">
        <v>33</v>
      </c>
      <c r="I265" s="192">
        <v>0</v>
      </c>
      <c r="J265" s="44" t="e">
        <f t="shared" si="17"/>
        <v>#REF!</v>
      </c>
      <c r="K265" s="44" t="e">
        <f>+'PYG GENERAL'!#REF!</f>
        <v>#REF!</v>
      </c>
    </row>
    <row r="266" spans="7:11" x14ac:dyDescent="0.25">
      <c r="G266" s="178">
        <f>+'PYG INDIVIDUAL'!C40+'PYG INDIVIDUAL'!D40</f>
        <v>0</v>
      </c>
      <c r="H266" s="39" t="s">
        <v>34</v>
      </c>
      <c r="I266" s="192">
        <v>0</v>
      </c>
      <c r="J266" s="44" t="e">
        <f t="shared" si="17"/>
        <v>#REF!</v>
      </c>
      <c r="K266" s="44" t="e">
        <f>+'PYG GENERAL'!#REF!</f>
        <v>#REF!</v>
      </c>
    </row>
    <row r="267" spans="7:11" x14ac:dyDescent="0.25">
      <c r="G267" s="178">
        <f>+'PYG INDIVIDUAL'!C41+'PYG INDIVIDUAL'!D41</f>
        <v>16498.52</v>
      </c>
      <c r="H267" s="39" t="s">
        <v>35</v>
      </c>
      <c r="I267" s="192">
        <v>0</v>
      </c>
      <c r="J267" s="44" t="e">
        <f t="shared" si="17"/>
        <v>#REF!</v>
      </c>
      <c r="K267" s="44" t="e">
        <f>+'PYG GENERAL'!#REF!</f>
        <v>#REF!</v>
      </c>
    </row>
    <row r="268" spans="7:11" x14ac:dyDescent="0.25">
      <c r="G268" s="178">
        <f>+'PYG INDIVIDUAL'!C42+'PYG INDIVIDUAL'!D42</f>
        <v>0</v>
      </c>
      <c r="I268" s="46"/>
      <c r="J268" s="46"/>
      <c r="K268" s="196"/>
    </row>
    <row r="269" spans="7:11" x14ac:dyDescent="0.25">
      <c r="G269" s="178">
        <f>+'PYG INDIVIDUAL'!C43+'PYG INDIVIDUAL'!D43</f>
        <v>12349733.809999999</v>
      </c>
      <c r="H269" s="38"/>
      <c r="I269" s="49"/>
      <c r="J269" s="44"/>
      <c r="K269" s="49"/>
    </row>
    <row r="270" spans="7:11" x14ac:dyDescent="0.25">
      <c r="G270" s="178">
        <f>+'PYG INDIVIDUAL'!C44+'PYG INDIVIDUAL'!D44</f>
        <v>0</v>
      </c>
      <c r="I270" s="49"/>
      <c r="J270" s="44"/>
      <c r="K270" s="49"/>
    </row>
    <row r="271" spans="7:11" x14ac:dyDescent="0.25">
      <c r="G271" s="178">
        <f>+'PYG INDIVIDUAL'!C45+'PYG INDIVIDUAL'!D45</f>
        <v>12467267.450000001</v>
      </c>
      <c r="H271" s="38" t="s">
        <v>37</v>
      </c>
      <c r="I271" s="44" t="e">
        <f>#REF!</f>
        <v>#REF!</v>
      </c>
      <c r="J271" s="44" t="e">
        <f>K271-I271</f>
        <v>#REF!</v>
      </c>
      <c r="K271" s="44" t="e">
        <f>#REF!</f>
        <v>#REF!</v>
      </c>
    </row>
    <row r="272" spans="7:11" x14ac:dyDescent="0.25">
      <c r="G272" s="178">
        <f>+'PYG INDIVIDUAL'!C46+'PYG INDIVIDUAL'!D46</f>
        <v>12349733.809999999</v>
      </c>
      <c r="H272" s="38" t="s">
        <v>38</v>
      </c>
      <c r="I272" s="45" t="e">
        <f>#REF!</f>
        <v>#REF!</v>
      </c>
      <c r="J272" s="44" t="e">
        <f>K272-I272</f>
        <v>#REF!</v>
      </c>
      <c r="K272" s="45" t="e">
        <f>#REF!</f>
        <v>#REF!</v>
      </c>
    </row>
    <row r="273" spans="3:12" x14ac:dyDescent="0.25">
      <c r="G273" s="178">
        <f>+'PYG INDIVIDUAL'!C47+'PYG INDIVIDUAL'!D47</f>
        <v>0</v>
      </c>
      <c r="I273" s="51"/>
      <c r="J273" s="46"/>
      <c r="K273" s="51"/>
    </row>
    <row r="274" spans="3:12" ht="16.5" thickBot="1" x14ac:dyDescent="0.3">
      <c r="G274" s="178">
        <f>+'PYG INDIVIDUAL'!C48+'PYG INDIVIDUAL'!D48</f>
        <v>117533.64000000106</v>
      </c>
      <c r="H274" s="38" t="s">
        <v>41</v>
      </c>
      <c r="I274" s="48" t="e">
        <f>I271-I272</f>
        <v>#REF!</v>
      </c>
      <c r="J274" s="48" t="e">
        <f>K274-I274</f>
        <v>#REF!</v>
      </c>
      <c r="K274" s="48" t="e">
        <f>K271-K272</f>
        <v>#REF!</v>
      </c>
    </row>
    <row r="275" spans="3:12" ht="16.5" thickTop="1" x14ac:dyDescent="0.25">
      <c r="H275" s="38"/>
      <c r="I275" s="54"/>
      <c r="J275" s="54"/>
      <c r="K275" s="54"/>
    </row>
    <row r="276" spans="3:12" s="217" customFormat="1" x14ac:dyDescent="0.25">
      <c r="H276" s="179"/>
      <c r="I276" s="54"/>
      <c r="J276" s="54"/>
      <c r="K276" s="54"/>
    </row>
    <row r="277" spans="3:12" s="217" customFormat="1" x14ac:dyDescent="0.25">
      <c r="H277" s="179"/>
      <c r="I277" s="54"/>
      <c r="J277" s="54"/>
      <c r="K277" s="54"/>
    </row>
    <row r="278" spans="3:12" s="217" customFormat="1" x14ac:dyDescent="0.25">
      <c r="H278" s="179"/>
      <c r="I278" s="54"/>
      <c r="J278" s="54"/>
      <c r="K278" s="54"/>
    </row>
    <row r="279" spans="3:12" x14ac:dyDescent="0.25">
      <c r="I279" s="51"/>
      <c r="J279" s="49"/>
    </row>
    <row r="280" spans="3:12" x14ac:dyDescent="0.25">
      <c r="H280" s="36" t="s">
        <v>220</v>
      </c>
      <c r="I280" s="51"/>
    </row>
    <row r="281" spans="3:12" x14ac:dyDescent="0.25">
      <c r="H281" s="36" t="s">
        <v>104</v>
      </c>
      <c r="I281" s="51"/>
    </row>
    <row r="282" spans="3:12" x14ac:dyDescent="0.25">
      <c r="D282" s="37"/>
      <c r="F282" s="240"/>
      <c r="I282" s="51"/>
    </row>
    <row r="283" spans="3:12" x14ac:dyDescent="0.25">
      <c r="F283" s="240"/>
      <c r="I283" s="51"/>
    </row>
    <row r="285" spans="3:12" x14ac:dyDescent="0.25">
      <c r="C285" s="425" t="s">
        <v>44</v>
      </c>
      <c r="D285" s="425"/>
      <c r="E285" s="425"/>
      <c r="F285" s="425"/>
      <c r="G285" s="425"/>
      <c r="H285" s="425" t="s">
        <v>44</v>
      </c>
      <c r="I285" s="425"/>
      <c r="J285" s="425"/>
      <c r="K285" s="425"/>
      <c r="L285" s="425"/>
    </row>
    <row r="286" spans="3:12" x14ac:dyDescent="0.25">
      <c r="C286" s="425" t="s">
        <v>166</v>
      </c>
      <c r="D286" s="425"/>
      <c r="E286" s="425"/>
      <c r="F286" s="425"/>
      <c r="G286" s="425"/>
      <c r="H286" s="425" t="s">
        <v>165</v>
      </c>
      <c r="I286" s="425"/>
      <c r="J286" s="425"/>
      <c r="K286" s="425"/>
      <c r="L286" s="425"/>
    </row>
    <row r="287" spans="3:12" x14ac:dyDescent="0.25">
      <c r="C287" s="425" t="s">
        <v>3590</v>
      </c>
      <c r="D287" s="425"/>
      <c r="E287" s="425"/>
      <c r="F287" s="425"/>
      <c r="G287" s="425"/>
      <c r="H287" s="425" t="str">
        <f>H229</f>
        <v>AL 31 DE ENERO 2020</v>
      </c>
      <c r="I287" s="425"/>
      <c r="J287" s="425"/>
      <c r="K287" s="425"/>
      <c r="L287" s="425"/>
    </row>
    <row r="289" spans="3:11" x14ac:dyDescent="0.25">
      <c r="D289" s="41" t="s">
        <v>47</v>
      </c>
      <c r="E289" s="41" t="s">
        <v>48</v>
      </c>
      <c r="F289" s="41" t="s">
        <v>47</v>
      </c>
      <c r="I289" s="41" t="s">
        <v>47</v>
      </c>
      <c r="J289" s="41" t="s">
        <v>48</v>
      </c>
      <c r="K289" s="41" t="s">
        <v>47</v>
      </c>
    </row>
    <row r="290" spans="3:11" x14ac:dyDescent="0.25">
      <c r="C290" s="42" t="s">
        <v>1</v>
      </c>
      <c r="D290" s="41" t="s">
        <v>49</v>
      </c>
      <c r="E290" s="41" t="str">
        <f>J232</f>
        <v>AGOSTO</v>
      </c>
      <c r="F290" s="41" t="s">
        <v>4</v>
      </c>
      <c r="H290" s="42" t="s">
        <v>1</v>
      </c>
      <c r="I290" s="41" t="s">
        <v>49</v>
      </c>
      <c r="J290" s="41" t="str">
        <f>J232</f>
        <v>AGOSTO</v>
      </c>
      <c r="K290" s="41" t="s">
        <v>4</v>
      </c>
    </row>
    <row r="291" spans="3:11" x14ac:dyDescent="0.25">
      <c r="C291" s="42"/>
      <c r="H291" s="42"/>
    </row>
    <row r="292" spans="3:11" x14ac:dyDescent="0.25">
      <c r="C292" s="39" t="s">
        <v>5</v>
      </c>
      <c r="D292" s="193">
        <v>1232.22</v>
      </c>
      <c r="E292" s="44" t="e">
        <f t="shared" ref="E292:E304" si="18">+F292-D292</f>
        <v>#REF!</v>
      </c>
      <c r="F292" s="44" t="e">
        <f>'PYG GENERAL'!#REF!</f>
        <v>#REF!</v>
      </c>
      <c r="H292" s="39" t="s">
        <v>5</v>
      </c>
      <c r="I292" s="192">
        <v>0</v>
      </c>
      <c r="J292" s="44" t="e">
        <f t="shared" ref="J292:J304" si="19">+K292-I292</f>
        <v>#REF!</v>
      </c>
      <c r="K292" s="44" t="e">
        <f>'PYG GENERAL'!#REF!</f>
        <v>#REF!</v>
      </c>
    </row>
    <row r="293" spans="3:11" x14ac:dyDescent="0.25">
      <c r="C293" s="39" t="s">
        <v>6</v>
      </c>
      <c r="D293" s="193">
        <v>156.69</v>
      </c>
      <c r="E293" s="44" t="e">
        <f t="shared" si="18"/>
        <v>#REF!</v>
      </c>
      <c r="F293" s="44" t="e">
        <f>'PYG GENERAL'!#REF!</f>
        <v>#REF!</v>
      </c>
      <c r="H293" s="39" t="s">
        <v>6</v>
      </c>
      <c r="I293" s="192">
        <v>0</v>
      </c>
      <c r="J293" s="44" t="e">
        <f t="shared" si="19"/>
        <v>#REF!</v>
      </c>
      <c r="K293" s="44" t="e">
        <f>'PYG GENERAL'!#REF!</f>
        <v>#REF!</v>
      </c>
    </row>
    <row r="294" spans="3:11" x14ac:dyDescent="0.25">
      <c r="C294" s="39" t="s">
        <v>7</v>
      </c>
      <c r="D294" s="193">
        <v>97272.33</v>
      </c>
      <c r="E294" s="44" t="e">
        <f t="shared" si="18"/>
        <v>#REF!</v>
      </c>
      <c r="F294" s="44" t="e">
        <f>'PYG GENERAL'!#REF!</f>
        <v>#REF!</v>
      </c>
      <c r="H294" s="39" t="s">
        <v>7</v>
      </c>
      <c r="I294" s="192">
        <v>95761.09</v>
      </c>
      <c r="J294" s="44" t="e">
        <f t="shared" si="19"/>
        <v>#REF!</v>
      </c>
      <c r="K294" s="44" t="e">
        <f>'PYG GENERAL'!#REF!</f>
        <v>#REF!</v>
      </c>
    </row>
    <row r="295" spans="3:11" x14ac:dyDescent="0.25">
      <c r="C295" s="39" t="s">
        <v>8</v>
      </c>
      <c r="D295" s="193">
        <v>1468.45</v>
      </c>
      <c r="E295" s="44" t="e">
        <f t="shared" si="18"/>
        <v>#REF!</v>
      </c>
      <c r="F295" s="44" t="e">
        <f>'PYG GENERAL'!#REF!</f>
        <v>#REF!</v>
      </c>
      <c r="H295" s="39" t="s">
        <v>8</v>
      </c>
      <c r="I295" s="192">
        <v>2047.92</v>
      </c>
      <c r="J295" s="44" t="e">
        <f t="shared" si="19"/>
        <v>#REF!</v>
      </c>
      <c r="K295" s="44" t="e">
        <f>'PYG GENERAL'!#REF!</f>
        <v>#REF!</v>
      </c>
    </row>
    <row r="296" spans="3:11" x14ac:dyDescent="0.25">
      <c r="C296" s="39" t="s">
        <v>9</v>
      </c>
      <c r="D296" s="193">
        <v>0</v>
      </c>
      <c r="E296" s="44" t="e">
        <f t="shared" si="18"/>
        <v>#REF!</v>
      </c>
      <c r="F296" s="44" t="e">
        <f>'PYG GENERAL'!#REF!</f>
        <v>#REF!</v>
      </c>
      <c r="H296" s="39" t="s">
        <v>9</v>
      </c>
      <c r="I296" s="192">
        <v>0</v>
      </c>
      <c r="J296" s="44" t="e">
        <f t="shared" si="19"/>
        <v>#REF!</v>
      </c>
      <c r="K296" s="44" t="e">
        <f>'PYG GENERAL'!#REF!</f>
        <v>#REF!</v>
      </c>
    </row>
    <row r="297" spans="3:11" x14ac:dyDescent="0.25">
      <c r="C297" s="39" t="s">
        <v>10</v>
      </c>
      <c r="D297" s="193">
        <v>0</v>
      </c>
      <c r="E297" s="44" t="e">
        <f t="shared" si="18"/>
        <v>#REF!</v>
      </c>
      <c r="F297" s="44" t="e">
        <f>'PYG GENERAL'!#REF!</f>
        <v>#REF!</v>
      </c>
      <c r="H297" s="39" t="s">
        <v>10</v>
      </c>
      <c r="I297" s="192">
        <v>0</v>
      </c>
      <c r="J297" s="44" t="e">
        <f t="shared" si="19"/>
        <v>#REF!</v>
      </c>
      <c r="K297" s="44" t="e">
        <f>'PYG GENERAL'!#REF!</f>
        <v>#REF!</v>
      </c>
    </row>
    <row r="298" spans="3:11" x14ac:dyDescent="0.25">
      <c r="C298" s="39" t="s">
        <v>11</v>
      </c>
      <c r="D298" s="193">
        <v>0</v>
      </c>
      <c r="E298" s="44" t="e">
        <f t="shared" si="18"/>
        <v>#REF!</v>
      </c>
      <c r="F298" s="44" t="e">
        <f>'PYG GENERAL'!#REF!</f>
        <v>#REF!</v>
      </c>
      <c r="H298" s="39" t="s">
        <v>11</v>
      </c>
      <c r="I298" s="192">
        <v>0</v>
      </c>
      <c r="J298" s="44" t="e">
        <f t="shared" si="19"/>
        <v>#REF!</v>
      </c>
      <c r="K298" s="44" t="e">
        <f>'PYG GENERAL'!#REF!</f>
        <v>#REF!</v>
      </c>
    </row>
    <row r="299" spans="3:11" x14ac:dyDescent="0.25">
      <c r="C299" s="39" t="s">
        <v>40</v>
      </c>
      <c r="D299" s="193">
        <v>0</v>
      </c>
      <c r="E299" s="44" t="e">
        <f t="shared" si="18"/>
        <v>#REF!</v>
      </c>
      <c r="F299" s="44" t="e">
        <f>'PYG GENERAL'!#REF!</f>
        <v>#REF!</v>
      </c>
      <c r="H299" s="39" t="s">
        <v>40</v>
      </c>
      <c r="I299" s="192">
        <v>0</v>
      </c>
      <c r="J299" s="44" t="e">
        <f t="shared" si="19"/>
        <v>#REF!</v>
      </c>
      <c r="K299" s="44" t="e">
        <f>'PYG GENERAL'!#REF!</f>
        <v>#REF!</v>
      </c>
    </row>
    <row r="300" spans="3:11" x14ac:dyDescent="0.25">
      <c r="C300" s="39" t="s">
        <v>13</v>
      </c>
      <c r="D300" s="193">
        <v>1747.01</v>
      </c>
      <c r="E300" s="44" t="e">
        <f t="shared" si="18"/>
        <v>#REF!</v>
      </c>
      <c r="F300" s="44" t="e">
        <f>'PYG GENERAL'!#REF!</f>
        <v>#REF!</v>
      </c>
      <c r="H300" s="39" t="s">
        <v>13</v>
      </c>
      <c r="I300" s="192">
        <v>4238.95</v>
      </c>
      <c r="J300" s="44" t="e">
        <f t="shared" si="19"/>
        <v>#REF!</v>
      </c>
      <c r="K300" s="44" t="e">
        <f>'PYG GENERAL'!#REF!</f>
        <v>#REF!</v>
      </c>
    </row>
    <row r="301" spans="3:11" x14ac:dyDescent="0.25">
      <c r="C301" s="39" t="s">
        <v>14</v>
      </c>
      <c r="D301" s="193">
        <v>0</v>
      </c>
      <c r="E301" s="44" t="e">
        <f t="shared" si="18"/>
        <v>#REF!</v>
      </c>
      <c r="F301" s="44" t="e">
        <f>'PYG GENERAL'!#REF!</f>
        <v>#REF!</v>
      </c>
      <c r="H301" s="39" t="s">
        <v>14</v>
      </c>
      <c r="I301" s="192">
        <v>0</v>
      </c>
      <c r="J301" s="44" t="e">
        <f t="shared" si="19"/>
        <v>#REF!</v>
      </c>
      <c r="K301" s="44" t="e">
        <f>'PYG GENERAL'!#REF!</f>
        <v>#REF!</v>
      </c>
    </row>
    <row r="302" spans="3:11" x14ac:dyDescent="0.25">
      <c r="C302" s="39" t="s">
        <v>15</v>
      </c>
      <c r="D302" s="193">
        <v>0</v>
      </c>
      <c r="E302" s="44" t="e">
        <f t="shared" si="18"/>
        <v>#REF!</v>
      </c>
      <c r="F302" s="44" t="e">
        <f>'PYG GENERAL'!#REF!</f>
        <v>#REF!</v>
      </c>
      <c r="H302" s="39" t="s">
        <v>15</v>
      </c>
      <c r="I302" s="192">
        <v>0</v>
      </c>
      <c r="J302" s="44" t="e">
        <f t="shared" si="19"/>
        <v>#REF!</v>
      </c>
      <c r="K302" s="44" t="e">
        <f>'PYG GENERAL'!#REF!</f>
        <v>#REF!</v>
      </c>
    </row>
    <row r="303" spans="3:11" x14ac:dyDescent="0.25">
      <c r="C303" s="39" t="s">
        <v>16</v>
      </c>
      <c r="D303" s="193">
        <v>0</v>
      </c>
      <c r="E303" s="44" t="e">
        <f t="shared" si="18"/>
        <v>#REF!</v>
      </c>
      <c r="F303" s="44" t="e">
        <f>'PYG GENERAL'!#REF!</f>
        <v>#REF!</v>
      </c>
      <c r="H303" s="39" t="s">
        <v>16</v>
      </c>
      <c r="I303" s="192">
        <v>0</v>
      </c>
      <c r="J303" s="44" t="e">
        <f t="shared" si="19"/>
        <v>#REF!</v>
      </c>
      <c r="K303" s="44" t="e">
        <f>'PYG GENERAL'!#REF!</f>
        <v>#REF!</v>
      </c>
    </row>
    <row r="304" spans="3:11" x14ac:dyDescent="0.25">
      <c r="C304" s="39" t="s">
        <v>17</v>
      </c>
      <c r="D304" s="193">
        <v>2831.72</v>
      </c>
      <c r="E304" s="44" t="e">
        <f t="shared" si="18"/>
        <v>#REF!</v>
      </c>
      <c r="F304" s="44" t="e">
        <f>'PYG GENERAL'!#REF!</f>
        <v>#REF!</v>
      </c>
      <c r="H304" s="39" t="s">
        <v>17</v>
      </c>
      <c r="I304" s="192">
        <v>4889.9799999999996</v>
      </c>
      <c r="J304" s="44" t="e">
        <f t="shared" si="19"/>
        <v>#REF!</v>
      </c>
      <c r="K304" s="44" t="e">
        <f>'PYG GENERAL'!#REF!</f>
        <v>#REF!</v>
      </c>
    </row>
    <row r="305" spans="3:11" x14ac:dyDescent="0.25">
      <c r="D305" s="46"/>
      <c r="E305" s="46"/>
      <c r="F305" s="46" t="e">
        <f>'PYG GENERAL'!#REF!</f>
        <v>#REF!</v>
      </c>
      <c r="I305" s="196"/>
      <c r="J305" s="196"/>
      <c r="K305" s="196" t="e">
        <f>'PYG GENERAL'!#REF!</f>
        <v>#REF!</v>
      </c>
    </row>
    <row r="306" spans="3:11" ht="16.5" thickBot="1" x14ac:dyDescent="0.3">
      <c r="C306" s="38" t="s">
        <v>18</v>
      </c>
      <c r="D306" s="48">
        <f>SUM(D292:D305)</f>
        <v>104708.42</v>
      </c>
      <c r="E306" s="48" t="e">
        <f>SUM(E292:E304)</f>
        <v>#REF!</v>
      </c>
      <c r="F306" s="56" t="e">
        <f>'PYG GENERAL'!#REF!</f>
        <v>#REF!</v>
      </c>
      <c r="H306" s="38" t="s">
        <v>18</v>
      </c>
      <c r="I306" s="56">
        <f>SUM(I292:I305)</f>
        <v>106937.93999999999</v>
      </c>
      <c r="J306" s="48" t="e">
        <f>SUM(J292:J304)</f>
        <v>#REF!</v>
      </c>
      <c r="K306" s="56" t="e">
        <f>'PYG GENERAL'!#REF!</f>
        <v>#REF!</v>
      </c>
    </row>
    <row r="307" spans="3:11" ht="16.5" thickTop="1" x14ac:dyDescent="0.25">
      <c r="C307" s="38"/>
      <c r="D307" s="52"/>
      <c r="E307" s="44"/>
      <c r="F307" s="52"/>
      <c r="H307" s="38"/>
      <c r="I307" s="52"/>
      <c r="J307" s="44"/>
      <c r="K307" s="52"/>
    </row>
    <row r="308" spans="3:11" x14ac:dyDescent="0.25">
      <c r="C308" s="42" t="s">
        <v>19</v>
      </c>
      <c r="E308" s="44"/>
      <c r="H308" s="42" t="s">
        <v>19</v>
      </c>
      <c r="J308" s="44"/>
    </row>
    <row r="309" spans="3:11" x14ac:dyDescent="0.25">
      <c r="E309" s="44"/>
      <c r="J309" s="44"/>
    </row>
    <row r="310" spans="3:11" x14ac:dyDescent="0.25">
      <c r="C310" s="39" t="s">
        <v>20</v>
      </c>
      <c r="D310" s="194">
        <v>7443.33</v>
      </c>
      <c r="E310" s="44" t="e">
        <f t="shared" ref="E310:E325" si="20">F310-D310</f>
        <v>#REF!</v>
      </c>
      <c r="F310" s="44" t="e">
        <f>'PYG GENERAL'!#REF!</f>
        <v>#REF!</v>
      </c>
      <c r="H310" s="39" t="s">
        <v>20</v>
      </c>
      <c r="I310" s="192">
        <v>8479.68</v>
      </c>
      <c r="J310" s="44" t="e">
        <f t="shared" ref="J310:J325" si="21">K310-I310</f>
        <v>#REF!</v>
      </c>
      <c r="K310" s="44" t="e">
        <f>'PYG GENERAL'!#REF!</f>
        <v>#REF!</v>
      </c>
    </row>
    <row r="311" spans="3:11" x14ac:dyDescent="0.25">
      <c r="C311" s="39" t="s">
        <v>21</v>
      </c>
      <c r="D311" s="194">
        <v>0</v>
      </c>
      <c r="E311" s="44" t="e">
        <f t="shared" si="20"/>
        <v>#REF!</v>
      </c>
      <c r="F311" s="44" t="e">
        <f>'PYG GENERAL'!#REF!</f>
        <v>#REF!</v>
      </c>
      <c r="H311" s="39" t="s">
        <v>21</v>
      </c>
      <c r="I311" s="192">
        <v>0</v>
      </c>
      <c r="J311" s="44" t="e">
        <f t="shared" si="21"/>
        <v>#REF!</v>
      </c>
      <c r="K311" s="44" t="e">
        <f>'PYG GENERAL'!#REF!</f>
        <v>#REF!</v>
      </c>
    </row>
    <row r="312" spans="3:11" x14ac:dyDescent="0.25">
      <c r="C312" s="39"/>
      <c r="D312" s="194">
        <v>0</v>
      </c>
      <c r="E312" s="44" t="e">
        <f t="shared" si="20"/>
        <v>#REF!</v>
      </c>
      <c r="F312" s="44" t="e">
        <f>'PYG GENERAL'!#REF!</f>
        <v>#REF!</v>
      </c>
      <c r="H312" s="39"/>
      <c r="I312" s="192">
        <v>0</v>
      </c>
      <c r="J312" s="44" t="e">
        <f t="shared" si="21"/>
        <v>#REF!</v>
      </c>
      <c r="K312" s="44" t="e">
        <f>'PYG GENERAL'!#REF!</f>
        <v>#REF!</v>
      </c>
    </row>
    <row r="313" spans="3:11" x14ac:dyDescent="0.25">
      <c r="C313" s="39" t="s">
        <v>50</v>
      </c>
      <c r="D313" s="194">
        <v>0</v>
      </c>
      <c r="E313" s="44" t="e">
        <f t="shared" si="20"/>
        <v>#REF!</v>
      </c>
      <c r="F313" s="44" t="e">
        <f>'PYG GENERAL'!#REF!</f>
        <v>#REF!</v>
      </c>
      <c r="H313" s="39" t="s">
        <v>50</v>
      </c>
      <c r="I313" s="192">
        <v>0</v>
      </c>
      <c r="J313" s="44" t="e">
        <f t="shared" si="21"/>
        <v>#REF!</v>
      </c>
      <c r="K313" s="44" t="e">
        <f>'PYG GENERAL'!#REF!</f>
        <v>#REF!</v>
      </c>
    </row>
    <row r="314" spans="3:11" x14ac:dyDescent="0.25">
      <c r="C314" s="39" t="s">
        <v>24</v>
      </c>
      <c r="D314" s="194">
        <v>352.82</v>
      </c>
      <c r="E314" s="44" t="e">
        <f t="shared" si="20"/>
        <v>#REF!</v>
      </c>
      <c r="F314" s="44" t="e">
        <f>'PYG GENERAL'!#REF!</f>
        <v>#REF!</v>
      </c>
      <c r="H314" s="39" t="s">
        <v>24</v>
      </c>
      <c r="I314" s="192">
        <v>1471.29</v>
      </c>
      <c r="J314" s="44" t="e">
        <f t="shared" si="21"/>
        <v>#REF!</v>
      </c>
      <c r="K314" s="44" t="e">
        <f>'PYG GENERAL'!#REF!</f>
        <v>#REF!</v>
      </c>
    </row>
    <row r="315" spans="3:11" x14ac:dyDescent="0.25">
      <c r="C315" s="39" t="s">
        <v>25</v>
      </c>
      <c r="D315" s="194">
        <v>12628.38</v>
      </c>
      <c r="E315" s="44" t="e">
        <f t="shared" si="20"/>
        <v>#REF!</v>
      </c>
      <c r="F315" s="44" t="e">
        <f>'PYG GENERAL'!#REF!</f>
        <v>#REF!</v>
      </c>
      <c r="H315" s="39" t="s">
        <v>25</v>
      </c>
      <c r="I315" s="192">
        <v>13208.68</v>
      </c>
      <c r="J315" s="44" t="e">
        <f t="shared" si="21"/>
        <v>#REF!</v>
      </c>
      <c r="K315" s="44" t="e">
        <f>'PYG GENERAL'!#REF!</f>
        <v>#REF!</v>
      </c>
    </row>
    <row r="316" spans="3:11" x14ac:dyDescent="0.25">
      <c r="C316" s="39" t="s">
        <v>26</v>
      </c>
      <c r="D316" s="194">
        <v>3588.54</v>
      </c>
      <c r="E316" s="44" t="e">
        <f t="shared" si="20"/>
        <v>#REF!</v>
      </c>
      <c r="F316" s="44" t="e">
        <f>'PYG GENERAL'!#REF!</f>
        <v>#REF!</v>
      </c>
      <c r="H316" s="39" t="s">
        <v>26</v>
      </c>
      <c r="I316" s="192">
        <v>3493.61</v>
      </c>
      <c r="J316" s="44" t="e">
        <f t="shared" si="21"/>
        <v>#REF!</v>
      </c>
      <c r="K316" s="44" t="e">
        <f>'PYG GENERAL'!#REF!</f>
        <v>#REF!</v>
      </c>
    </row>
    <row r="317" spans="3:11" x14ac:dyDescent="0.25">
      <c r="C317" s="39" t="s">
        <v>27</v>
      </c>
      <c r="D317" s="194">
        <v>1531.17</v>
      </c>
      <c r="E317" s="44" t="e">
        <f t="shared" si="20"/>
        <v>#REF!</v>
      </c>
      <c r="F317" s="44" t="e">
        <f>'PYG GENERAL'!#REF!</f>
        <v>#REF!</v>
      </c>
      <c r="H317" s="39" t="s">
        <v>27</v>
      </c>
      <c r="I317" s="192">
        <v>1531.17</v>
      </c>
      <c r="J317" s="44" t="e">
        <f t="shared" si="21"/>
        <v>#REF!</v>
      </c>
      <c r="K317" s="44" t="e">
        <f>'PYG GENERAL'!#REF!</f>
        <v>#REF!</v>
      </c>
    </row>
    <row r="318" spans="3:11" x14ac:dyDescent="0.25">
      <c r="C318" s="39" t="s">
        <v>28</v>
      </c>
      <c r="D318" s="194">
        <v>2251.79</v>
      </c>
      <c r="E318" s="44" t="e">
        <f t="shared" si="20"/>
        <v>#REF!</v>
      </c>
      <c r="F318" s="44" t="e">
        <f>'PYG GENERAL'!#REF!</f>
        <v>#REF!</v>
      </c>
      <c r="H318" s="39" t="s">
        <v>28</v>
      </c>
      <c r="I318" s="192">
        <v>2251.79</v>
      </c>
      <c r="J318" s="44" t="e">
        <f t="shared" si="21"/>
        <v>#REF!</v>
      </c>
      <c r="K318" s="44" t="e">
        <f>'PYG GENERAL'!#REF!</f>
        <v>#REF!</v>
      </c>
    </row>
    <row r="319" spans="3:11" x14ac:dyDescent="0.25">
      <c r="C319" s="39" t="s">
        <v>53</v>
      </c>
      <c r="D319" s="194">
        <v>39686.26</v>
      </c>
      <c r="E319" s="44" t="e">
        <f t="shared" si="20"/>
        <v>#REF!</v>
      </c>
      <c r="F319" s="44" t="e">
        <f>'PYG GENERAL'!#REF!</f>
        <v>#REF!</v>
      </c>
      <c r="H319" s="39" t="s">
        <v>53</v>
      </c>
      <c r="I319" s="192">
        <v>35199.980000000003</v>
      </c>
      <c r="J319" s="44" t="e">
        <f t="shared" si="21"/>
        <v>#REF!</v>
      </c>
      <c r="K319" s="44" t="e">
        <f>'PYG GENERAL'!#REF!</f>
        <v>#REF!</v>
      </c>
    </row>
    <row r="320" spans="3:11" x14ac:dyDescent="0.25">
      <c r="C320" s="39" t="s">
        <v>30</v>
      </c>
      <c r="D320" s="194">
        <v>556.34</v>
      </c>
      <c r="E320" s="44" t="e">
        <f t="shared" si="20"/>
        <v>#REF!</v>
      </c>
      <c r="F320" s="44" t="e">
        <f>'PYG GENERAL'!#REF!</f>
        <v>#REF!</v>
      </c>
      <c r="H320" s="39" t="s">
        <v>30</v>
      </c>
      <c r="I320" s="192">
        <v>1314.26</v>
      </c>
      <c r="J320" s="44" t="e">
        <f t="shared" si="21"/>
        <v>#REF!</v>
      </c>
      <c r="K320" s="44" t="e">
        <f>'PYG GENERAL'!#REF!</f>
        <v>#REF!</v>
      </c>
    </row>
    <row r="321" spans="3:11" x14ac:dyDescent="0.25">
      <c r="C321" s="39" t="s">
        <v>31</v>
      </c>
      <c r="D321" s="194">
        <v>835.14</v>
      </c>
      <c r="E321" s="44" t="e">
        <f t="shared" si="20"/>
        <v>#REF!</v>
      </c>
      <c r="F321" s="44" t="e">
        <f>'PYG GENERAL'!#REF!</f>
        <v>#REF!</v>
      </c>
      <c r="H321" s="39" t="s">
        <v>31</v>
      </c>
      <c r="I321" s="192">
        <v>1368.89</v>
      </c>
      <c r="J321" s="44" t="e">
        <f t="shared" si="21"/>
        <v>#REF!</v>
      </c>
      <c r="K321" s="44" t="e">
        <f>'PYG GENERAL'!#REF!</f>
        <v>#REF!</v>
      </c>
    </row>
    <row r="322" spans="3:11" x14ac:dyDescent="0.25">
      <c r="C322" s="39" t="s">
        <v>54</v>
      </c>
      <c r="D322" s="194">
        <v>5608.85</v>
      </c>
      <c r="E322" s="44" t="e">
        <f t="shared" si="20"/>
        <v>#REF!</v>
      </c>
      <c r="F322" s="44" t="e">
        <f>'PYG GENERAL'!#REF!</f>
        <v>#REF!</v>
      </c>
      <c r="H322" s="39" t="s">
        <v>54</v>
      </c>
      <c r="I322" s="192">
        <v>6691.95</v>
      </c>
      <c r="J322" s="44" t="e">
        <f t="shared" si="21"/>
        <v>#REF!</v>
      </c>
      <c r="K322" s="44" t="e">
        <f>'PYG GENERAL'!#REF!</f>
        <v>#REF!</v>
      </c>
    </row>
    <row r="323" spans="3:11" x14ac:dyDescent="0.25">
      <c r="C323" s="39" t="s">
        <v>33</v>
      </c>
      <c r="D323" s="194">
        <v>0</v>
      </c>
      <c r="E323" s="44" t="e">
        <f t="shared" si="20"/>
        <v>#REF!</v>
      </c>
      <c r="F323" s="44" t="e">
        <f>'PYG GENERAL'!#REF!</f>
        <v>#REF!</v>
      </c>
      <c r="H323" s="39" t="s">
        <v>33</v>
      </c>
      <c r="I323" s="192">
        <v>0</v>
      </c>
      <c r="J323" s="44" t="e">
        <f t="shared" si="21"/>
        <v>#REF!</v>
      </c>
      <c r="K323" s="44" t="e">
        <f>'PYG GENERAL'!#REF!</f>
        <v>#REF!</v>
      </c>
    </row>
    <row r="324" spans="3:11" x14ac:dyDescent="0.25">
      <c r="C324" s="39" t="s">
        <v>34</v>
      </c>
      <c r="D324" s="194">
        <v>0</v>
      </c>
      <c r="E324" s="44" t="e">
        <f t="shared" si="20"/>
        <v>#REF!</v>
      </c>
      <c r="F324" s="44" t="e">
        <f>'PYG GENERAL'!#REF!</f>
        <v>#REF!</v>
      </c>
      <c r="H324" s="39" t="s">
        <v>34</v>
      </c>
      <c r="I324" s="192">
        <v>0</v>
      </c>
      <c r="J324" s="44" t="e">
        <f t="shared" si="21"/>
        <v>#REF!</v>
      </c>
      <c r="K324" s="44" t="e">
        <f>'PYG GENERAL'!#REF!</f>
        <v>#REF!</v>
      </c>
    </row>
    <row r="325" spans="3:11" x14ac:dyDescent="0.25">
      <c r="C325" s="39" t="s">
        <v>35</v>
      </c>
      <c r="D325" s="194">
        <v>0</v>
      </c>
      <c r="E325" s="44" t="e">
        <f t="shared" si="20"/>
        <v>#REF!</v>
      </c>
      <c r="F325" s="44" t="e">
        <f>'PYG GENERAL'!#REF!</f>
        <v>#REF!</v>
      </c>
      <c r="H325" s="39" t="s">
        <v>35</v>
      </c>
      <c r="I325" s="192">
        <v>0</v>
      </c>
      <c r="J325" s="44" t="e">
        <f t="shared" si="21"/>
        <v>#REF!</v>
      </c>
      <c r="K325" s="44" t="e">
        <f>'PYG GENERAL'!#REF!</f>
        <v>#REF!</v>
      </c>
    </row>
    <row r="326" spans="3:11" x14ac:dyDescent="0.25">
      <c r="D326" s="46"/>
      <c r="E326" s="46"/>
      <c r="F326" s="46" t="e">
        <f>'PYG GENERAL'!#REF!</f>
        <v>#REF!</v>
      </c>
      <c r="I326" s="46"/>
      <c r="J326" s="46"/>
      <c r="K326" s="46" t="e">
        <f>'PYG GENERAL'!#REF!</f>
        <v>#REF!</v>
      </c>
    </row>
    <row r="327" spans="3:11" ht="16.5" thickBot="1" x14ac:dyDescent="0.3">
      <c r="C327" s="38" t="s">
        <v>36</v>
      </c>
      <c r="D327" s="161">
        <f>SUM(D310:D326)</f>
        <v>74482.62000000001</v>
      </c>
      <c r="E327" s="161" t="e">
        <f>SUM(E310:E326)</f>
        <v>#REF!</v>
      </c>
      <c r="F327" s="57" t="e">
        <f>'PYG GENERAL'!#REF!</f>
        <v>#REF!</v>
      </c>
      <c r="H327" s="38" t="s">
        <v>36</v>
      </c>
      <c r="I327" s="57">
        <f>SUM(I310:I326)</f>
        <v>75011.3</v>
      </c>
      <c r="J327" s="161" t="e">
        <f>SUM(J310:J326)</f>
        <v>#REF!</v>
      </c>
      <c r="K327" s="57" t="e">
        <f>'PYG GENERAL'!#REF!</f>
        <v>#REF!</v>
      </c>
    </row>
    <row r="328" spans="3:11" ht="16.5" thickTop="1" x14ac:dyDescent="0.25">
      <c r="C328" s="38"/>
      <c r="D328" s="49"/>
      <c r="E328" s="44"/>
      <c r="F328" s="49"/>
      <c r="H328" s="38"/>
      <c r="I328" s="49"/>
      <c r="J328" s="44"/>
      <c r="K328" s="49"/>
    </row>
    <row r="329" spans="3:11" x14ac:dyDescent="0.25">
      <c r="D329" s="49"/>
      <c r="E329" s="44"/>
      <c r="F329" s="49"/>
      <c r="I329" s="49"/>
      <c r="J329" s="44"/>
      <c r="K329" s="49"/>
    </row>
    <row r="330" spans="3:11" x14ac:dyDescent="0.25">
      <c r="C330" s="38" t="s">
        <v>37</v>
      </c>
      <c r="D330" s="44">
        <f>D306</f>
        <v>104708.42</v>
      </c>
      <c r="E330" s="44" t="e">
        <f>D330-F330</f>
        <v>#REF!</v>
      </c>
      <c r="F330" s="44" t="e">
        <f>F306</f>
        <v>#REF!</v>
      </c>
      <c r="H330" s="38" t="s">
        <v>37</v>
      </c>
      <c r="I330" s="44">
        <f>I306</f>
        <v>106937.93999999999</v>
      </c>
      <c r="J330" s="44" t="e">
        <f>I330-K330</f>
        <v>#REF!</v>
      </c>
      <c r="K330" s="44" t="e">
        <f>K306</f>
        <v>#REF!</v>
      </c>
    </row>
    <row r="331" spans="3:11" x14ac:dyDescent="0.25">
      <c r="C331" s="38" t="s">
        <v>38</v>
      </c>
      <c r="D331" s="45">
        <f>D327</f>
        <v>74482.62000000001</v>
      </c>
      <c r="E331" s="44" t="e">
        <f>D331-F331</f>
        <v>#REF!</v>
      </c>
      <c r="F331" s="45" t="e">
        <f>F327</f>
        <v>#REF!</v>
      </c>
      <c r="H331" s="38" t="s">
        <v>38</v>
      </c>
      <c r="I331" s="45">
        <f>I327</f>
        <v>75011.3</v>
      </c>
      <c r="J331" s="44" t="e">
        <f>I331-K331</f>
        <v>#REF!</v>
      </c>
      <c r="K331" s="45" t="e">
        <f>K327</f>
        <v>#REF!</v>
      </c>
    </row>
    <row r="332" spans="3:11" x14ac:dyDescent="0.25">
      <c r="D332" s="51"/>
      <c r="E332" s="46"/>
      <c r="F332" s="51"/>
      <c r="I332" s="51"/>
      <c r="J332" s="46"/>
      <c r="K332" s="51"/>
    </row>
    <row r="333" spans="3:11" ht="16.5" thickBot="1" x14ac:dyDescent="0.3">
      <c r="C333" s="38" t="s">
        <v>42</v>
      </c>
      <c r="D333" s="48">
        <f>D330-D331</f>
        <v>30225.799999999988</v>
      </c>
      <c r="E333" s="48" t="e">
        <f>F333-D333</f>
        <v>#REF!</v>
      </c>
      <c r="F333" s="48" t="e">
        <f>F330-F331</f>
        <v>#REF!</v>
      </c>
      <c r="H333" s="38" t="s">
        <v>41</v>
      </c>
      <c r="I333" s="48">
        <f>I330-I331</f>
        <v>31926.639999999985</v>
      </c>
      <c r="J333" s="48" t="e">
        <f>K333-I333</f>
        <v>#REF!</v>
      </c>
      <c r="K333" s="48" t="e">
        <f>K330-K331</f>
        <v>#REF!</v>
      </c>
    </row>
    <row r="334" spans="3:11" ht="16.5" thickTop="1" x14ac:dyDescent="0.25">
      <c r="C334" s="38"/>
      <c r="D334" s="54"/>
      <c r="E334" s="54"/>
      <c r="F334" s="54"/>
      <c r="H334" s="38"/>
      <c r="I334" s="54"/>
      <c r="J334" s="54"/>
      <c r="K334" s="54"/>
    </row>
    <row r="335" spans="3:11" x14ac:dyDescent="0.25">
      <c r="D335" s="51"/>
      <c r="E335" s="49"/>
      <c r="I335" s="51"/>
      <c r="J335" s="49"/>
    </row>
    <row r="336" spans="3:11" x14ac:dyDescent="0.25">
      <c r="C336" s="36" t="s">
        <v>220</v>
      </c>
      <c r="D336" s="51"/>
      <c r="H336" s="36" t="s">
        <v>220</v>
      </c>
      <c r="I336" s="51"/>
    </row>
    <row r="337" spans="3:12" x14ac:dyDescent="0.25">
      <c r="C337" s="36" t="s">
        <v>104</v>
      </c>
      <c r="D337" s="51"/>
      <c r="H337" s="36" t="s">
        <v>104</v>
      </c>
      <c r="I337" s="51"/>
    </row>
    <row r="341" spans="3:12" x14ac:dyDescent="0.25">
      <c r="C341" s="425" t="s">
        <v>44</v>
      </c>
      <c r="D341" s="425"/>
      <c r="E341" s="425"/>
      <c r="F341" s="425"/>
      <c r="G341" s="425"/>
      <c r="H341" s="425" t="s">
        <v>44</v>
      </c>
      <c r="I341" s="425"/>
      <c r="J341" s="425"/>
      <c r="K341" s="425"/>
      <c r="L341" s="425"/>
    </row>
    <row r="342" spans="3:12" x14ac:dyDescent="0.25">
      <c r="C342" s="425" t="s">
        <v>167</v>
      </c>
      <c r="D342" s="425"/>
      <c r="E342" s="425"/>
      <c r="F342" s="425"/>
      <c r="G342" s="425"/>
      <c r="H342" s="425" t="s">
        <v>169</v>
      </c>
      <c r="I342" s="425"/>
      <c r="J342" s="425"/>
      <c r="K342" s="425"/>
      <c r="L342" s="425"/>
    </row>
    <row r="343" spans="3:12" x14ac:dyDescent="0.25">
      <c r="C343" s="425" t="str">
        <f>H287</f>
        <v>AL 31 DE ENERO 2020</v>
      </c>
      <c r="D343" s="425"/>
      <c r="E343" s="425"/>
      <c r="F343" s="425"/>
      <c r="G343" s="425"/>
      <c r="H343" s="425" t="str">
        <f>H287</f>
        <v>AL 31 DE ENERO 2020</v>
      </c>
      <c r="I343" s="425"/>
      <c r="J343" s="425"/>
      <c r="K343" s="425"/>
      <c r="L343" s="425"/>
    </row>
    <row r="345" spans="3:12" x14ac:dyDescent="0.25">
      <c r="D345" s="41" t="s">
        <v>47</v>
      </c>
      <c r="E345" s="41" t="s">
        <v>48</v>
      </c>
      <c r="F345" s="41" t="s">
        <v>47</v>
      </c>
      <c r="I345" s="41" t="s">
        <v>47</v>
      </c>
      <c r="J345" s="41" t="s">
        <v>48</v>
      </c>
      <c r="K345" s="41" t="s">
        <v>47</v>
      </c>
    </row>
    <row r="346" spans="3:12" x14ac:dyDescent="0.25">
      <c r="C346" s="42" t="s">
        <v>1</v>
      </c>
      <c r="D346" s="41" t="s">
        <v>49</v>
      </c>
      <c r="E346" s="41" t="str">
        <f>J290</f>
        <v>AGOSTO</v>
      </c>
      <c r="F346" s="41" t="s">
        <v>4</v>
      </c>
      <c r="H346" s="42" t="s">
        <v>1</v>
      </c>
      <c r="I346" s="41" t="s">
        <v>49</v>
      </c>
      <c r="J346" s="41" t="str">
        <f>J290</f>
        <v>AGOSTO</v>
      </c>
      <c r="K346" s="41" t="s">
        <v>4</v>
      </c>
    </row>
    <row r="347" spans="3:12" x14ac:dyDescent="0.25">
      <c r="C347" s="42"/>
      <c r="H347" s="42"/>
    </row>
    <row r="348" spans="3:12" x14ac:dyDescent="0.25">
      <c r="C348" s="39" t="s">
        <v>5</v>
      </c>
      <c r="D348" s="195">
        <v>0</v>
      </c>
      <c r="E348" s="44" t="e">
        <f t="shared" ref="E348:E360" si="22">+F348-D348</f>
        <v>#REF!</v>
      </c>
      <c r="F348" s="44" t="e">
        <f>'PYG GENERAL'!#REF!</f>
        <v>#REF!</v>
      </c>
      <c r="H348" s="39" t="s">
        <v>5</v>
      </c>
      <c r="I348" s="195">
        <v>0</v>
      </c>
      <c r="J348" s="44" t="e">
        <f t="shared" ref="J348:J360" si="23">+K348-I348</f>
        <v>#REF!</v>
      </c>
      <c r="K348" s="44" t="e">
        <f>'PYG GENERAL'!#REF!</f>
        <v>#REF!</v>
      </c>
    </row>
    <row r="349" spans="3:12" x14ac:dyDescent="0.25">
      <c r="C349" s="39" t="s">
        <v>6</v>
      </c>
      <c r="D349" s="195">
        <v>0</v>
      </c>
      <c r="E349" s="44" t="e">
        <f t="shared" si="22"/>
        <v>#REF!</v>
      </c>
      <c r="F349" s="44" t="e">
        <f>'PYG GENERAL'!#REF!</f>
        <v>#REF!</v>
      </c>
      <c r="H349" s="39" t="s">
        <v>6</v>
      </c>
      <c r="I349" s="195">
        <v>0</v>
      </c>
      <c r="J349" s="44" t="e">
        <f t="shared" si="23"/>
        <v>#REF!</v>
      </c>
      <c r="K349" s="44" t="e">
        <f>'PYG GENERAL'!#REF!</f>
        <v>#REF!</v>
      </c>
    </row>
    <row r="350" spans="3:12" x14ac:dyDescent="0.25">
      <c r="C350" s="39" t="s">
        <v>7</v>
      </c>
      <c r="D350" s="195">
        <v>66077.289999999994</v>
      </c>
      <c r="E350" s="44" t="e">
        <f t="shared" si="22"/>
        <v>#REF!</v>
      </c>
      <c r="F350" s="44" t="e">
        <f>'PYG GENERAL'!#REF!</f>
        <v>#REF!</v>
      </c>
      <c r="H350" s="39" t="s">
        <v>7</v>
      </c>
      <c r="I350" s="195">
        <v>56624.95</v>
      </c>
      <c r="J350" s="44" t="e">
        <f>+K350-I350</f>
        <v>#REF!</v>
      </c>
      <c r="K350" s="44" t="e">
        <f>'PYG GENERAL'!#REF!</f>
        <v>#REF!</v>
      </c>
    </row>
    <row r="351" spans="3:12" x14ac:dyDescent="0.25">
      <c r="C351" s="39" t="s">
        <v>8</v>
      </c>
      <c r="D351" s="195">
        <v>671.17</v>
      </c>
      <c r="E351" s="44" t="e">
        <f t="shared" si="22"/>
        <v>#REF!</v>
      </c>
      <c r="F351" s="44" t="e">
        <f>'PYG GENERAL'!#REF!</f>
        <v>#REF!</v>
      </c>
      <c r="H351" s="39" t="s">
        <v>8</v>
      </c>
      <c r="I351" s="195">
        <v>955.35</v>
      </c>
      <c r="J351" s="44" t="e">
        <f t="shared" si="23"/>
        <v>#REF!</v>
      </c>
      <c r="K351" s="44" t="e">
        <f>'PYG GENERAL'!#REF!</f>
        <v>#REF!</v>
      </c>
    </row>
    <row r="352" spans="3:12" x14ac:dyDescent="0.25">
      <c r="C352" s="39" t="s">
        <v>9</v>
      </c>
      <c r="D352" s="195">
        <v>0</v>
      </c>
      <c r="E352" s="44" t="e">
        <f t="shared" si="22"/>
        <v>#REF!</v>
      </c>
      <c r="F352" s="44" t="e">
        <f>'PYG GENERAL'!#REF!</f>
        <v>#REF!</v>
      </c>
      <c r="H352" s="39" t="s">
        <v>9</v>
      </c>
      <c r="I352" s="195">
        <v>0</v>
      </c>
      <c r="J352" s="44" t="e">
        <f t="shared" si="23"/>
        <v>#REF!</v>
      </c>
      <c r="K352" s="44" t="e">
        <f>'PYG GENERAL'!#REF!</f>
        <v>#REF!</v>
      </c>
    </row>
    <row r="353" spans="3:11" x14ac:dyDescent="0.25">
      <c r="C353" s="39" t="s">
        <v>10</v>
      </c>
      <c r="D353" s="195">
        <v>0</v>
      </c>
      <c r="E353" s="44" t="e">
        <f t="shared" si="22"/>
        <v>#REF!</v>
      </c>
      <c r="F353" s="44" t="e">
        <f>'PYG GENERAL'!#REF!</f>
        <v>#REF!</v>
      </c>
      <c r="H353" s="39" t="s">
        <v>10</v>
      </c>
      <c r="I353" s="195">
        <v>0</v>
      </c>
      <c r="J353" s="44" t="e">
        <f t="shared" si="23"/>
        <v>#REF!</v>
      </c>
      <c r="K353" s="44" t="e">
        <f>'PYG GENERAL'!#REF!</f>
        <v>#REF!</v>
      </c>
    </row>
    <row r="354" spans="3:11" x14ac:dyDescent="0.25">
      <c r="C354" s="39" t="s">
        <v>11</v>
      </c>
      <c r="D354" s="195">
        <v>0</v>
      </c>
      <c r="E354" s="44" t="e">
        <f t="shared" si="22"/>
        <v>#REF!</v>
      </c>
      <c r="F354" s="44" t="e">
        <f>'PYG GENERAL'!#REF!</f>
        <v>#REF!</v>
      </c>
      <c r="H354" s="39" t="s">
        <v>11</v>
      </c>
      <c r="I354" s="195">
        <v>0</v>
      </c>
      <c r="J354" s="44" t="e">
        <f t="shared" si="23"/>
        <v>#REF!</v>
      </c>
      <c r="K354" s="44" t="e">
        <f>'PYG GENERAL'!#REF!</f>
        <v>#REF!</v>
      </c>
    </row>
    <row r="355" spans="3:11" x14ac:dyDescent="0.25">
      <c r="C355" s="39" t="s">
        <v>40</v>
      </c>
      <c r="D355" s="195">
        <v>0</v>
      </c>
      <c r="E355" s="44" t="e">
        <f t="shared" si="22"/>
        <v>#REF!</v>
      </c>
      <c r="F355" s="44" t="e">
        <f>'PYG GENERAL'!#REF!</f>
        <v>#REF!</v>
      </c>
      <c r="H355" s="39" t="s">
        <v>40</v>
      </c>
      <c r="I355" s="195">
        <v>0</v>
      </c>
      <c r="J355" s="44" t="e">
        <f t="shared" si="23"/>
        <v>#REF!</v>
      </c>
      <c r="K355" s="44" t="e">
        <f>'PYG GENERAL'!#REF!</f>
        <v>#REF!</v>
      </c>
    </row>
    <row r="356" spans="3:11" x14ac:dyDescent="0.25">
      <c r="C356" s="39" t="s">
        <v>13</v>
      </c>
      <c r="D356" s="195">
        <v>2667.33</v>
      </c>
      <c r="E356" s="44" t="e">
        <f t="shared" si="22"/>
        <v>#REF!</v>
      </c>
      <c r="F356" s="44" t="e">
        <f>'PYG GENERAL'!#REF!</f>
        <v>#REF!</v>
      </c>
      <c r="H356" s="39" t="s">
        <v>13</v>
      </c>
      <c r="I356" s="195">
        <v>1928.53</v>
      </c>
      <c r="J356" s="44" t="e">
        <f t="shared" si="23"/>
        <v>#REF!</v>
      </c>
      <c r="K356" s="44" t="e">
        <f>'PYG GENERAL'!#REF!</f>
        <v>#REF!</v>
      </c>
    </row>
    <row r="357" spans="3:11" x14ac:dyDescent="0.25">
      <c r="C357" s="39" t="s">
        <v>14</v>
      </c>
      <c r="D357" s="195">
        <v>0</v>
      </c>
      <c r="E357" s="44" t="e">
        <f t="shared" si="22"/>
        <v>#REF!</v>
      </c>
      <c r="F357" s="44" t="e">
        <f>'PYG GENERAL'!#REF!</f>
        <v>#REF!</v>
      </c>
      <c r="H357" s="39" t="s">
        <v>14</v>
      </c>
      <c r="I357" s="195">
        <v>0</v>
      </c>
      <c r="J357" s="44" t="e">
        <f t="shared" si="23"/>
        <v>#REF!</v>
      </c>
      <c r="K357" s="44" t="e">
        <f>'PYG GENERAL'!#REF!</f>
        <v>#REF!</v>
      </c>
    </row>
    <row r="358" spans="3:11" x14ac:dyDescent="0.25">
      <c r="C358" s="39" t="s">
        <v>15</v>
      </c>
      <c r="D358" s="195">
        <v>0</v>
      </c>
      <c r="E358" s="44" t="e">
        <f t="shared" si="22"/>
        <v>#REF!</v>
      </c>
      <c r="F358" s="44" t="e">
        <f>'PYG GENERAL'!#REF!</f>
        <v>#REF!</v>
      </c>
      <c r="H358" s="39" t="s">
        <v>15</v>
      </c>
      <c r="I358" s="195">
        <v>0</v>
      </c>
      <c r="J358" s="44" t="e">
        <f t="shared" si="23"/>
        <v>#REF!</v>
      </c>
      <c r="K358" s="44" t="e">
        <f>'PYG GENERAL'!#REF!</f>
        <v>#REF!</v>
      </c>
    </row>
    <row r="359" spans="3:11" x14ac:dyDescent="0.25">
      <c r="C359" s="39" t="s">
        <v>16</v>
      </c>
      <c r="D359" s="195">
        <v>0</v>
      </c>
      <c r="E359" s="44" t="e">
        <f t="shared" si="22"/>
        <v>#REF!</v>
      </c>
      <c r="F359" s="44" t="e">
        <f>'PYG GENERAL'!#REF!</f>
        <v>#REF!</v>
      </c>
      <c r="H359" s="39" t="s">
        <v>16</v>
      </c>
      <c r="I359" s="195">
        <v>0</v>
      </c>
      <c r="J359" s="44" t="e">
        <f t="shared" si="23"/>
        <v>#REF!</v>
      </c>
      <c r="K359" s="44" t="e">
        <f>'PYG GENERAL'!#REF!</f>
        <v>#REF!</v>
      </c>
    </row>
    <row r="360" spans="3:11" x14ac:dyDescent="0.25">
      <c r="C360" s="39" t="s">
        <v>17</v>
      </c>
      <c r="D360" s="195">
        <v>2599.11</v>
      </c>
      <c r="E360" s="44" t="e">
        <f t="shared" si="22"/>
        <v>#REF!</v>
      </c>
      <c r="F360" s="44" t="e">
        <f>'PYG GENERAL'!#REF!</f>
        <v>#REF!</v>
      </c>
      <c r="H360" s="39" t="s">
        <v>17</v>
      </c>
      <c r="I360" s="195">
        <v>3536.28</v>
      </c>
      <c r="J360" s="44" t="e">
        <f t="shared" si="23"/>
        <v>#REF!</v>
      </c>
      <c r="K360" s="44" t="e">
        <f>'PYG GENERAL'!#REF!</f>
        <v>#REF!</v>
      </c>
    </row>
    <row r="361" spans="3:11" x14ac:dyDescent="0.25">
      <c r="D361" s="46"/>
      <c r="E361" s="46"/>
      <c r="F361" s="46"/>
      <c r="I361" s="46"/>
      <c r="J361" s="46"/>
      <c r="K361" s="46"/>
    </row>
    <row r="362" spans="3:11" ht="16.5" thickBot="1" x14ac:dyDescent="0.3">
      <c r="C362" s="38" t="s">
        <v>18</v>
      </c>
      <c r="D362" s="56">
        <f>SUM(D348:D361)</f>
        <v>72014.899999999994</v>
      </c>
      <c r="E362" s="48" t="e">
        <f>SUM(E348:E360)</f>
        <v>#REF!</v>
      </c>
      <c r="F362" s="56" t="e">
        <f>'PYG GENERAL'!#REF!</f>
        <v>#REF!</v>
      </c>
      <c r="H362" s="38" t="s">
        <v>18</v>
      </c>
      <c r="I362" s="48">
        <f>SUM(I348:I361)</f>
        <v>63045.109999999993</v>
      </c>
      <c r="J362" s="48" t="e">
        <f>SUM(J348:J360)</f>
        <v>#REF!</v>
      </c>
      <c r="K362" s="56" t="e">
        <f>'PYG GENERAL'!#REF!</f>
        <v>#REF!</v>
      </c>
    </row>
    <row r="363" spans="3:11" ht="16.5" thickTop="1" x14ac:dyDescent="0.25">
      <c r="C363" s="38"/>
      <c r="D363" s="52"/>
      <c r="E363" s="44"/>
      <c r="F363" s="52"/>
      <c r="H363" s="38"/>
      <c r="I363" s="52"/>
      <c r="J363" s="44"/>
      <c r="K363" s="52"/>
    </row>
    <row r="364" spans="3:11" x14ac:dyDescent="0.25">
      <c r="C364" s="42" t="s">
        <v>19</v>
      </c>
      <c r="E364" s="44"/>
      <c r="H364" s="42" t="s">
        <v>19</v>
      </c>
      <c r="J364" s="44"/>
    </row>
    <row r="365" spans="3:11" x14ac:dyDescent="0.25">
      <c r="E365" s="44"/>
      <c r="J365" s="44"/>
    </row>
    <row r="366" spans="3:11" x14ac:dyDescent="0.25">
      <c r="C366" s="39" t="s">
        <v>20</v>
      </c>
      <c r="D366" s="195">
        <v>35009.71</v>
      </c>
      <c r="E366" s="44" t="e">
        <f t="shared" ref="E366:E381" si="24">F366-D366</f>
        <v>#REF!</v>
      </c>
      <c r="F366" s="44" t="e">
        <f>'PYG GENERAL'!#REF!</f>
        <v>#REF!</v>
      </c>
      <c r="H366" s="39" t="s">
        <v>20</v>
      </c>
      <c r="I366" s="195">
        <v>2278.9499999999998</v>
      </c>
      <c r="J366" s="44" t="e">
        <f t="shared" ref="J366:J381" si="25">K366-I366</f>
        <v>#REF!</v>
      </c>
      <c r="K366" s="44" t="e">
        <f>'PYG GENERAL'!#REF!</f>
        <v>#REF!</v>
      </c>
    </row>
    <row r="367" spans="3:11" x14ac:dyDescent="0.25">
      <c r="C367" s="39" t="s">
        <v>21</v>
      </c>
      <c r="D367" s="195">
        <v>0</v>
      </c>
      <c r="E367" s="44" t="e">
        <f t="shared" si="24"/>
        <v>#REF!</v>
      </c>
      <c r="F367" s="44" t="e">
        <f>'PYG GENERAL'!#REF!</f>
        <v>#REF!</v>
      </c>
      <c r="H367" s="39" t="s">
        <v>21</v>
      </c>
      <c r="I367" s="195">
        <v>0</v>
      </c>
      <c r="J367" s="44" t="e">
        <f t="shared" si="25"/>
        <v>#REF!</v>
      </c>
      <c r="K367" s="44" t="e">
        <f>'PYG GENERAL'!#REF!</f>
        <v>#REF!</v>
      </c>
    </row>
    <row r="368" spans="3:11" x14ac:dyDescent="0.25">
      <c r="C368" s="39"/>
      <c r="D368" s="195">
        <v>0</v>
      </c>
      <c r="E368" s="44" t="e">
        <f t="shared" si="24"/>
        <v>#REF!</v>
      </c>
      <c r="F368" s="44" t="e">
        <f>'PYG GENERAL'!#REF!</f>
        <v>#REF!</v>
      </c>
      <c r="H368" s="39"/>
      <c r="I368" s="195">
        <v>0</v>
      </c>
      <c r="J368" s="44" t="e">
        <f t="shared" si="25"/>
        <v>#REF!</v>
      </c>
      <c r="K368" s="44" t="e">
        <f>'PYG GENERAL'!#REF!</f>
        <v>#REF!</v>
      </c>
    </row>
    <row r="369" spans="3:11" x14ac:dyDescent="0.25">
      <c r="C369" s="39" t="s">
        <v>50</v>
      </c>
      <c r="D369" s="195">
        <v>0</v>
      </c>
      <c r="E369" s="44" t="e">
        <f t="shared" si="24"/>
        <v>#REF!</v>
      </c>
      <c r="F369" s="44" t="e">
        <f>'PYG GENERAL'!#REF!</f>
        <v>#REF!</v>
      </c>
      <c r="H369" s="39" t="s">
        <v>50</v>
      </c>
      <c r="I369" s="195">
        <v>0</v>
      </c>
      <c r="J369" s="44" t="e">
        <f t="shared" si="25"/>
        <v>#REF!</v>
      </c>
      <c r="K369" s="44" t="e">
        <f>'PYG GENERAL'!#REF!</f>
        <v>#REF!</v>
      </c>
    </row>
    <row r="370" spans="3:11" x14ac:dyDescent="0.25">
      <c r="C370" s="39" t="s">
        <v>24</v>
      </c>
      <c r="D370" s="195">
        <v>18.440000000000001</v>
      </c>
      <c r="E370" s="44" t="e">
        <f t="shared" si="24"/>
        <v>#REF!</v>
      </c>
      <c r="F370" s="44" t="e">
        <f>'PYG GENERAL'!#REF!</f>
        <v>#REF!</v>
      </c>
      <c r="H370" s="39" t="s">
        <v>24</v>
      </c>
      <c r="I370" s="195">
        <v>15240.68</v>
      </c>
      <c r="J370" s="44" t="e">
        <f t="shared" si="25"/>
        <v>#REF!</v>
      </c>
      <c r="K370" s="44" t="e">
        <f>'PYG GENERAL'!#REF!</f>
        <v>#REF!</v>
      </c>
    </row>
    <row r="371" spans="3:11" x14ac:dyDescent="0.25">
      <c r="C371" s="39" t="s">
        <v>25</v>
      </c>
      <c r="D371" s="195">
        <v>12219.34</v>
      </c>
      <c r="E371" s="44" t="e">
        <f t="shared" si="24"/>
        <v>#REF!</v>
      </c>
      <c r="F371" s="44" t="e">
        <f>'PYG GENERAL'!#REF!</f>
        <v>#REF!</v>
      </c>
      <c r="H371" s="39" t="s">
        <v>25</v>
      </c>
      <c r="I371" s="195">
        <v>8793.7999999999993</v>
      </c>
      <c r="J371" s="44" t="e">
        <f t="shared" si="25"/>
        <v>#REF!</v>
      </c>
      <c r="K371" s="44" t="e">
        <f>'PYG GENERAL'!#REF!</f>
        <v>#REF!</v>
      </c>
    </row>
    <row r="372" spans="3:11" x14ac:dyDescent="0.25">
      <c r="C372" s="39" t="s">
        <v>26</v>
      </c>
      <c r="D372" s="195">
        <v>3066.61</v>
      </c>
      <c r="E372" s="44" t="e">
        <f t="shared" si="24"/>
        <v>#REF!</v>
      </c>
      <c r="F372" s="44" t="e">
        <f>'PYG GENERAL'!#REF!</f>
        <v>#REF!</v>
      </c>
      <c r="H372" s="39" t="s">
        <v>26</v>
      </c>
      <c r="I372" s="195">
        <v>2098.15</v>
      </c>
      <c r="J372" s="44" t="e">
        <f t="shared" si="25"/>
        <v>#REF!</v>
      </c>
      <c r="K372" s="44" t="e">
        <f>'PYG GENERAL'!#REF!</f>
        <v>#REF!</v>
      </c>
    </row>
    <row r="373" spans="3:11" x14ac:dyDescent="0.25">
      <c r="C373" s="39" t="s">
        <v>27</v>
      </c>
      <c r="D373" s="195">
        <v>1531.17</v>
      </c>
      <c r="E373" s="44" t="e">
        <f t="shared" si="24"/>
        <v>#REF!</v>
      </c>
      <c r="F373" s="44" t="e">
        <f>'PYG GENERAL'!#REF!</f>
        <v>#REF!</v>
      </c>
      <c r="H373" s="39" t="s">
        <v>27</v>
      </c>
      <c r="I373" s="195">
        <v>0</v>
      </c>
      <c r="J373" s="44" t="e">
        <f t="shared" si="25"/>
        <v>#REF!</v>
      </c>
      <c r="K373" s="44" t="e">
        <f>'PYG GENERAL'!#REF!</f>
        <v>#REF!</v>
      </c>
    </row>
    <row r="374" spans="3:11" x14ac:dyDescent="0.25">
      <c r="C374" s="39" t="s">
        <v>28</v>
      </c>
      <c r="D374" s="195">
        <v>2251.79</v>
      </c>
      <c r="E374" s="44" t="e">
        <f t="shared" si="24"/>
        <v>#REF!</v>
      </c>
      <c r="F374" s="44" t="e">
        <f>'PYG GENERAL'!#REF!</f>
        <v>#REF!</v>
      </c>
      <c r="H374" s="39" t="s">
        <v>28</v>
      </c>
      <c r="I374" s="195">
        <v>0</v>
      </c>
      <c r="J374" s="44" t="e">
        <f t="shared" si="25"/>
        <v>#REF!</v>
      </c>
      <c r="K374" s="44" t="e">
        <f>'PYG GENERAL'!#REF!</f>
        <v>#REF!</v>
      </c>
    </row>
    <row r="375" spans="3:11" x14ac:dyDescent="0.25">
      <c r="C375" s="39" t="s">
        <v>53</v>
      </c>
      <c r="D375" s="195">
        <v>26501.29</v>
      </c>
      <c r="E375" s="44" t="e">
        <f t="shared" si="24"/>
        <v>#REF!</v>
      </c>
      <c r="F375" s="44" t="e">
        <f>'PYG GENERAL'!#REF!</f>
        <v>#REF!</v>
      </c>
      <c r="H375" s="39" t="s">
        <v>53</v>
      </c>
      <c r="I375" s="195">
        <v>13087.32</v>
      </c>
      <c r="J375" s="44" t="e">
        <f t="shared" si="25"/>
        <v>#REF!</v>
      </c>
      <c r="K375" s="44" t="e">
        <f>'PYG GENERAL'!#REF!</f>
        <v>#REF!</v>
      </c>
    </row>
    <row r="376" spans="3:11" x14ac:dyDescent="0.25">
      <c r="C376" s="39" t="s">
        <v>30</v>
      </c>
      <c r="D376" s="195">
        <v>1904.28</v>
      </c>
      <c r="E376" s="44" t="e">
        <f t="shared" si="24"/>
        <v>#REF!</v>
      </c>
      <c r="F376" s="44" t="e">
        <f>'PYG GENERAL'!#REF!</f>
        <v>#REF!</v>
      </c>
      <c r="H376" s="39" t="s">
        <v>30</v>
      </c>
      <c r="I376" s="195">
        <v>303.02</v>
      </c>
      <c r="J376" s="44" t="e">
        <f t="shared" si="25"/>
        <v>#REF!</v>
      </c>
      <c r="K376" s="44" t="e">
        <f>'PYG GENERAL'!#REF!</f>
        <v>#REF!</v>
      </c>
    </row>
    <row r="377" spans="3:11" x14ac:dyDescent="0.25">
      <c r="C377" s="39" t="s">
        <v>31</v>
      </c>
      <c r="D377" s="195">
        <v>0</v>
      </c>
      <c r="E377" s="44" t="e">
        <f t="shared" si="24"/>
        <v>#REF!</v>
      </c>
      <c r="F377" s="44" t="e">
        <f>'PYG GENERAL'!#REF!</f>
        <v>#REF!</v>
      </c>
      <c r="H377" s="39" t="s">
        <v>31</v>
      </c>
      <c r="I377" s="195">
        <v>466.68</v>
      </c>
      <c r="J377" s="44" t="e">
        <f t="shared" si="25"/>
        <v>#REF!</v>
      </c>
      <c r="K377" s="44" t="e">
        <f>'PYG GENERAL'!#REF!</f>
        <v>#REF!</v>
      </c>
    </row>
    <row r="378" spans="3:11" x14ac:dyDescent="0.25">
      <c r="C378" s="39" t="s">
        <v>54</v>
      </c>
      <c r="D378" s="195">
        <v>6166.72</v>
      </c>
      <c r="E378" s="44" t="e">
        <f t="shared" si="24"/>
        <v>#REF!</v>
      </c>
      <c r="F378" s="44" t="e">
        <f>'PYG GENERAL'!#REF!</f>
        <v>#REF!</v>
      </c>
      <c r="H378" s="39" t="s">
        <v>54</v>
      </c>
      <c r="I378" s="195">
        <v>8894.32</v>
      </c>
      <c r="J378" s="44" t="e">
        <f t="shared" si="25"/>
        <v>#REF!</v>
      </c>
      <c r="K378" s="44" t="e">
        <f>'PYG GENERAL'!#REF!</f>
        <v>#REF!</v>
      </c>
    </row>
    <row r="379" spans="3:11" x14ac:dyDescent="0.25">
      <c r="C379" s="39" t="s">
        <v>33</v>
      </c>
      <c r="D379" s="195">
        <v>0</v>
      </c>
      <c r="E379" s="44" t="e">
        <f t="shared" si="24"/>
        <v>#REF!</v>
      </c>
      <c r="F379" s="44" t="e">
        <f>'PYG GENERAL'!#REF!</f>
        <v>#REF!</v>
      </c>
      <c r="H379" s="39" t="s">
        <v>33</v>
      </c>
      <c r="I379" s="195">
        <v>0</v>
      </c>
      <c r="J379" s="44" t="e">
        <f t="shared" si="25"/>
        <v>#REF!</v>
      </c>
      <c r="K379" s="44" t="e">
        <f>'PYG GENERAL'!#REF!</f>
        <v>#REF!</v>
      </c>
    </row>
    <row r="380" spans="3:11" x14ac:dyDescent="0.25">
      <c r="C380" s="39" t="s">
        <v>34</v>
      </c>
      <c r="D380" s="195">
        <v>0</v>
      </c>
      <c r="E380" s="44" t="e">
        <f t="shared" si="24"/>
        <v>#REF!</v>
      </c>
      <c r="F380" s="44" t="e">
        <f>'PYG GENERAL'!#REF!</f>
        <v>#REF!</v>
      </c>
      <c r="H380" s="39" t="s">
        <v>34</v>
      </c>
      <c r="I380" s="195">
        <v>0</v>
      </c>
      <c r="J380" s="44" t="e">
        <f t="shared" si="25"/>
        <v>#REF!</v>
      </c>
      <c r="K380" s="44" t="e">
        <f>'PYG GENERAL'!#REF!</f>
        <v>#REF!</v>
      </c>
    </row>
    <row r="381" spans="3:11" x14ac:dyDescent="0.25">
      <c r="C381" s="39" t="s">
        <v>35</v>
      </c>
      <c r="D381" s="195">
        <v>0</v>
      </c>
      <c r="E381" s="44" t="e">
        <f t="shared" si="24"/>
        <v>#REF!</v>
      </c>
      <c r="F381" s="44" t="e">
        <f>'PYG GENERAL'!#REF!</f>
        <v>#REF!</v>
      </c>
      <c r="H381" s="39" t="s">
        <v>35</v>
      </c>
      <c r="I381" s="195">
        <v>0</v>
      </c>
      <c r="J381" s="44" t="e">
        <f t="shared" si="25"/>
        <v>#REF!</v>
      </c>
      <c r="K381" s="44" t="e">
        <f>'PYG GENERAL'!#REF!</f>
        <v>#REF!</v>
      </c>
    </row>
    <row r="382" spans="3:11" x14ac:dyDescent="0.25">
      <c r="D382" s="46"/>
      <c r="E382" s="46"/>
      <c r="F382" s="46"/>
      <c r="I382" s="46"/>
      <c r="J382" s="46"/>
      <c r="K382" s="46"/>
    </row>
    <row r="383" spans="3:11" ht="16.5" thickBot="1" x14ac:dyDescent="0.3">
      <c r="C383" s="38" t="s">
        <v>36</v>
      </c>
      <c r="D383" s="57">
        <f>SUM(D366:D382)</f>
        <v>88669.35</v>
      </c>
      <c r="E383" s="161" t="e">
        <f>SUM(E366:E382)</f>
        <v>#REF!</v>
      </c>
      <c r="F383" s="57" t="e">
        <f>'PYG GENERAL'!#REF!</f>
        <v>#REF!</v>
      </c>
      <c r="H383" s="38" t="s">
        <v>36</v>
      </c>
      <c r="I383" s="161">
        <f>SUM(I366:I382)</f>
        <v>51162.92</v>
      </c>
      <c r="J383" s="161" t="e">
        <f>SUM(J366:J382)</f>
        <v>#REF!</v>
      </c>
      <c r="K383" s="57" t="e">
        <f>'PYG GENERAL'!#REF!</f>
        <v>#REF!</v>
      </c>
    </row>
    <row r="384" spans="3:11" ht="16.5" thickTop="1" x14ac:dyDescent="0.25">
      <c r="C384" s="38"/>
      <c r="D384" s="49"/>
      <c r="E384" s="44"/>
      <c r="F384" s="49"/>
      <c r="H384" s="38"/>
      <c r="I384" s="49"/>
      <c r="J384" s="44"/>
      <c r="K384" s="49"/>
    </row>
    <row r="385" spans="3:12" x14ac:dyDescent="0.25">
      <c r="D385" s="49"/>
      <c r="E385" s="44"/>
      <c r="F385" s="49"/>
      <c r="I385" s="49"/>
      <c r="J385" s="44"/>
      <c r="K385" s="49"/>
    </row>
    <row r="386" spans="3:12" x14ac:dyDescent="0.25">
      <c r="C386" s="38" t="s">
        <v>37</v>
      </c>
      <c r="D386" s="44">
        <f>D362</f>
        <v>72014.899999999994</v>
      </c>
      <c r="E386" s="44" t="e">
        <f>D386-F386</f>
        <v>#REF!</v>
      </c>
      <c r="F386" s="44" t="e">
        <f>F362</f>
        <v>#REF!</v>
      </c>
      <c r="H386" s="38" t="s">
        <v>37</v>
      </c>
      <c r="I386" s="44">
        <f>I362</f>
        <v>63045.109999999993</v>
      </c>
      <c r="J386" s="44" t="e">
        <f>I386-K386</f>
        <v>#REF!</v>
      </c>
      <c r="K386" s="44" t="e">
        <f>K362</f>
        <v>#REF!</v>
      </c>
    </row>
    <row r="387" spans="3:12" x14ac:dyDescent="0.25">
      <c r="C387" s="38" t="s">
        <v>38</v>
      </c>
      <c r="D387" s="45">
        <f>D383</f>
        <v>88669.35</v>
      </c>
      <c r="E387" s="44" t="e">
        <f>D387-F387</f>
        <v>#REF!</v>
      </c>
      <c r="F387" s="45" t="e">
        <f>F383</f>
        <v>#REF!</v>
      </c>
      <c r="H387" s="38" t="s">
        <v>38</v>
      </c>
      <c r="I387" s="45">
        <f>I383</f>
        <v>51162.92</v>
      </c>
      <c r="J387" s="44" t="e">
        <f>I387-K387</f>
        <v>#REF!</v>
      </c>
      <c r="K387" s="45" t="e">
        <f>K383</f>
        <v>#REF!</v>
      </c>
    </row>
    <row r="388" spans="3:12" x14ac:dyDescent="0.25">
      <c r="D388" s="51"/>
      <c r="E388" s="46"/>
      <c r="F388" s="51"/>
      <c r="I388" s="51"/>
      <c r="J388" s="46"/>
      <c r="K388" s="51"/>
    </row>
    <row r="389" spans="3:12" ht="16.5" thickBot="1" x14ac:dyDescent="0.3">
      <c r="C389" s="38" t="s">
        <v>42</v>
      </c>
      <c r="D389" s="48">
        <f>D386-D387</f>
        <v>-16654.450000000012</v>
      </c>
      <c r="E389" s="48" t="e">
        <f>F389-D389</f>
        <v>#REF!</v>
      </c>
      <c r="F389" s="48" t="e">
        <f>F386-F387</f>
        <v>#REF!</v>
      </c>
      <c r="H389" s="38" t="s">
        <v>42</v>
      </c>
      <c r="I389" s="48">
        <f>I386-I387</f>
        <v>11882.189999999995</v>
      </c>
      <c r="J389" s="48" t="e">
        <f>K389-I389</f>
        <v>#REF!</v>
      </c>
      <c r="K389" s="48" t="e">
        <f>K386-K387</f>
        <v>#REF!</v>
      </c>
    </row>
    <row r="390" spans="3:12" ht="16.5" thickTop="1" x14ac:dyDescent="0.25">
      <c r="C390" s="38"/>
      <c r="D390" s="54"/>
      <c r="E390" s="54"/>
      <c r="F390" s="54"/>
      <c r="H390" s="38"/>
      <c r="I390" s="54"/>
      <c r="J390" s="54"/>
      <c r="K390" s="54"/>
    </row>
    <row r="391" spans="3:12" x14ac:dyDescent="0.25">
      <c r="E391" s="49"/>
      <c r="I391" s="51"/>
      <c r="J391" s="49"/>
    </row>
    <row r="392" spans="3:12" x14ac:dyDescent="0.25">
      <c r="C392" s="36" t="s">
        <v>220</v>
      </c>
      <c r="D392" s="51"/>
      <c r="H392" s="36" t="s">
        <v>220</v>
      </c>
      <c r="I392" s="51"/>
    </row>
    <row r="393" spans="3:12" x14ac:dyDescent="0.25">
      <c r="C393" s="36" t="s">
        <v>104</v>
      </c>
      <c r="D393" s="51"/>
      <c r="H393" s="36" t="s">
        <v>104</v>
      </c>
      <c r="I393" s="51"/>
    </row>
    <row r="397" spans="3:12" x14ac:dyDescent="0.25">
      <c r="C397" s="425" t="s">
        <v>44</v>
      </c>
      <c r="D397" s="425"/>
      <c r="E397" s="425"/>
      <c r="F397" s="425"/>
      <c r="G397" s="425"/>
      <c r="H397" s="425" t="s">
        <v>44</v>
      </c>
      <c r="I397" s="425"/>
      <c r="J397" s="425"/>
      <c r="K397" s="425"/>
      <c r="L397" s="425"/>
    </row>
    <row r="398" spans="3:12" x14ac:dyDescent="0.25">
      <c r="C398" s="425" t="s">
        <v>170</v>
      </c>
      <c r="D398" s="425"/>
      <c r="E398" s="425"/>
      <c r="F398" s="425"/>
      <c r="G398" s="425"/>
      <c r="H398" s="425" t="s">
        <v>208</v>
      </c>
      <c r="I398" s="425"/>
      <c r="J398" s="425"/>
      <c r="K398" s="425"/>
      <c r="L398" s="425"/>
    </row>
    <row r="399" spans="3:12" x14ac:dyDescent="0.25">
      <c r="C399" s="425" t="str">
        <f>H343</f>
        <v>AL 31 DE ENERO 2020</v>
      </c>
      <c r="D399" s="425"/>
      <c r="E399" s="425"/>
      <c r="F399" s="425"/>
      <c r="G399" s="425"/>
      <c r="H399" s="425" t="str">
        <f>C399</f>
        <v>AL 31 DE ENERO 2020</v>
      </c>
      <c r="I399" s="425"/>
      <c r="J399" s="425"/>
      <c r="K399" s="425"/>
      <c r="L399" s="425"/>
    </row>
    <row r="401" spans="3:11" x14ac:dyDescent="0.25">
      <c r="D401" s="41" t="s">
        <v>47</v>
      </c>
      <c r="E401" s="41" t="s">
        <v>48</v>
      </c>
      <c r="F401" s="41" t="s">
        <v>47</v>
      </c>
      <c r="I401" s="78" t="s">
        <v>47</v>
      </c>
      <c r="J401" s="78" t="s">
        <v>48</v>
      </c>
      <c r="K401" s="78" t="s">
        <v>47</v>
      </c>
    </row>
    <row r="402" spans="3:11" x14ac:dyDescent="0.25">
      <c r="C402" s="42" t="s">
        <v>1</v>
      </c>
      <c r="D402" s="41" t="s">
        <v>49</v>
      </c>
      <c r="E402" s="41" t="str">
        <f>J346</f>
        <v>AGOSTO</v>
      </c>
      <c r="F402" s="41" t="s">
        <v>4</v>
      </c>
      <c r="H402" s="42" t="s">
        <v>1</v>
      </c>
      <c r="I402" s="78" t="s">
        <v>49</v>
      </c>
      <c r="J402" s="78" t="str">
        <f>E402</f>
        <v>AGOSTO</v>
      </c>
      <c r="K402" s="78" t="s">
        <v>4</v>
      </c>
    </row>
    <row r="403" spans="3:11" x14ac:dyDescent="0.25">
      <c r="C403" s="42"/>
      <c r="H403" s="42"/>
    </row>
    <row r="404" spans="3:11" x14ac:dyDescent="0.25">
      <c r="C404" s="39" t="s">
        <v>5</v>
      </c>
      <c r="D404" s="195">
        <v>0</v>
      </c>
      <c r="E404" s="44" t="e">
        <f>+F404-D404</f>
        <v>#REF!</v>
      </c>
      <c r="F404" s="44" t="e">
        <f>'PYG GENERAL'!#REF!</f>
        <v>#REF!</v>
      </c>
      <c r="H404" s="39" t="s">
        <v>5</v>
      </c>
      <c r="I404" s="195">
        <v>0</v>
      </c>
      <c r="J404" s="44" t="e">
        <f t="shared" ref="J404:J416" si="26">+K404-I404</f>
        <v>#REF!</v>
      </c>
      <c r="K404" s="44" t="e">
        <f>'PYG GENERAL'!#REF!</f>
        <v>#REF!</v>
      </c>
    </row>
    <row r="405" spans="3:11" x14ac:dyDescent="0.25">
      <c r="C405" s="39" t="s">
        <v>6</v>
      </c>
      <c r="D405" s="195">
        <v>0</v>
      </c>
      <c r="E405" s="44" t="e">
        <f t="shared" ref="E405:E416" si="27">+F405-D405</f>
        <v>#REF!</v>
      </c>
      <c r="F405" s="44" t="e">
        <f>'PYG GENERAL'!#REF!</f>
        <v>#REF!</v>
      </c>
      <c r="H405" s="39" t="s">
        <v>6</v>
      </c>
      <c r="I405" s="195">
        <v>0</v>
      </c>
      <c r="J405" s="44" t="e">
        <f t="shared" si="26"/>
        <v>#REF!</v>
      </c>
      <c r="K405" s="44" t="e">
        <f>'PYG GENERAL'!#REF!</f>
        <v>#REF!</v>
      </c>
    </row>
    <row r="406" spans="3:11" x14ac:dyDescent="0.25">
      <c r="C406" s="39" t="s">
        <v>7</v>
      </c>
      <c r="D406" s="195">
        <v>18830.36</v>
      </c>
      <c r="E406" s="44" t="e">
        <f t="shared" si="27"/>
        <v>#REF!</v>
      </c>
      <c r="F406" s="44" t="e">
        <f>'PYG GENERAL'!#REF!</f>
        <v>#REF!</v>
      </c>
      <c r="H406" s="39" t="s">
        <v>7</v>
      </c>
      <c r="I406" s="195">
        <v>1359.99</v>
      </c>
      <c r="J406" s="44" t="e">
        <f t="shared" si="26"/>
        <v>#REF!</v>
      </c>
      <c r="K406" s="44" t="e">
        <f>'PYG GENERAL'!#REF!</f>
        <v>#REF!</v>
      </c>
    </row>
    <row r="407" spans="3:11" x14ac:dyDescent="0.25">
      <c r="C407" s="39" t="s">
        <v>8</v>
      </c>
      <c r="D407" s="195">
        <v>2.86</v>
      </c>
      <c r="E407" s="44" t="e">
        <f t="shared" si="27"/>
        <v>#REF!</v>
      </c>
      <c r="F407" s="44" t="e">
        <f>'PYG GENERAL'!#REF!</f>
        <v>#REF!</v>
      </c>
      <c r="H407" s="39" t="s">
        <v>8</v>
      </c>
      <c r="I407" s="195">
        <v>0.1</v>
      </c>
      <c r="J407" s="44" t="e">
        <f t="shared" si="26"/>
        <v>#REF!</v>
      </c>
      <c r="K407" s="44" t="e">
        <f>'PYG GENERAL'!#REF!</f>
        <v>#REF!</v>
      </c>
    </row>
    <row r="408" spans="3:11" x14ac:dyDescent="0.25">
      <c r="C408" s="39" t="s">
        <v>9</v>
      </c>
      <c r="D408" s="195">
        <v>0</v>
      </c>
      <c r="E408" s="44" t="e">
        <f t="shared" si="27"/>
        <v>#REF!</v>
      </c>
      <c r="F408" s="44" t="e">
        <f>'PYG GENERAL'!#REF!</f>
        <v>#REF!</v>
      </c>
      <c r="H408" s="39" t="s">
        <v>9</v>
      </c>
      <c r="I408" s="195">
        <v>0</v>
      </c>
      <c r="J408" s="44" t="e">
        <f t="shared" si="26"/>
        <v>#REF!</v>
      </c>
      <c r="K408" s="44" t="e">
        <f>'PYG GENERAL'!#REF!</f>
        <v>#REF!</v>
      </c>
    </row>
    <row r="409" spans="3:11" x14ac:dyDescent="0.25">
      <c r="C409" s="39" t="s">
        <v>10</v>
      </c>
      <c r="D409" s="195">
        <v>0</v>
      </c>
      <c r="E409" s="44" t="e">
        <f t="shared" si="27"/>
        <v>#REF!</v>
      </c>
      <c r="F409" s="44" t="e">
        <f>'PYG GENERAL'!#REF!</f>
        <v>#REF!</v>
      </c>
      <c r="H409" s="39" t="s">
        <v>10</v>
      </c>
      <c r="I409" s="195">
        <v>0</v>
      </c>
      <c r="J409" s="44" t="e">
        <f t="shared" si="26"/>
        <v>#REF!</v>
      </c>
      <c r="K409" s="44" t="e">
        <f>'PYG GENERAL'!#REF!</f>
        <v>#REF!</v>
      </c>
    </row>
    <row r="410" spans="3:11" x14ac:dyDescent="0.25">
      <c r="C410" s="39" t="s">
        <v>11</v>
      </c>
      <c r="D410" s="195">
        <v>0</v>
      </c>
      <c r="E410" s="44" t="e">
        <f t="shared" si="27"/>
        <v>#REF!</v>
      </c>
      <c r="F410" s="44" t="e">
        <f>'PYG GENERAL'!#REF!</f>
        <v>#REF!</v>
      </c>
      <c r="H410" s="39" t="s">
        <v>11</v>
      </c>
      <c r="I410" s="195">
        <v>0</v>
      </c>
      <c r="J410" s="44" t="e">
        <f t="shared" si="26"/>
        <v>#REF!</v>
      </c>
      <c r="K410" s="44" t="e">
        <f>'PYG GENERAL'!#REF!</f>
        <v>#REF!</v>
      </c>
    </row>
    <row r="411" spans="3:11" x14ac:dyDescent="0.25">
      <c r="C411" s="39" t="s">
        <v>40</v>
      </c>
      <c r="D411" s="195">
        <v>0</v>
      </c>
      <c r="E411" s="44" t="e">
        <f t="shared" si="27"/>
        <v>#REF!</v>
      </c>
      <c r="F411" s="44" t="e">
        <f>'PYG GENERAL'!#REF!</f>
        <v>#REF!</v>
      </c>
      <c r="H411" s="39" t="s">
        <v>40</v>
      </c>
      <c r="I411" s="195">
        <v>0</v>
      </c>
      <c r="J411" s="44" t="e">
        <f t="shared" si="26"/>
        <v>#REF!</v>
      </c>
      <c r="K411" s="44" t="e">
        <f>'PYG GENERAL'!#REF!</f>
        <v>#REF!</v>
      </c>
    </row>
    <row r="412" spans="3:11" x14ac:dyDescent="0.25">
      <c r="C412" s="39" t="s">
        <v>13</v>
      </c>
      <c r="D412" s="195">
        <v>438.15</v>
      </c>
      <c r="E412" s="44" t="e">
        <f t="shared" si="27"/>
        <v>#REF!</v>
      </c>
      <c r="F412" s="44" t="e">
        <f>'PYG GENERAL'!#REF!</f>
        <v>#REF!</v>
      </c>
      <c r="H412" s="39" t="s">
        <v>13</v>
      </c>
      <c r="I412" s="195">
        <v>464.2</v>
      </c>
      <c r="J412" s="44" t="e">
        <f t="shared" si="26"/>
        <v>#REF!</v>
      </c>
      <c r="K412" s="44" t="e">
        <f>'PYG GENERAL'!#REF!</f>
        <v>#REF!</v>
      </c>
    </row>
    <row r="413" spans="3:11" x14ac:dyDescent="0.25">
      <c r="C413" s="39" t="s">
        <v>14</v>
      </c>
      <c r="D413" s="195">
        <v>0</v>
      </c>
      <c r="E413" s="44" t="e">
        <f t="shared" si="27"/>
        <v>#REF!</v>
      </c>
      <c r="F413" s="44" t="e">
        <f>'PYG GENERAL'!#REF!</f>
        <v>#REF!</v>
      </c>
      <c r="H413" s="39" t="s">
        <v>14</v>
      </c>
      <c r="I413" s="195">
        <v>0</v>
      </c>
      <c r="J413" s="44" t="e">
        <f t="shared" si="26"/>
        <v>#REF!</v>
      </c>
      <c r="K413" s="44" t="e">
        <f>'PYG GENERAL'!#REF!</f>
        <v>#REF!</v>
      </c>
    </row>
    <row r="414" spans="3:11" x14ac:dyDescent="0.25">
      <c r="C414" s="39" t="s">
        <v>15</v>
      </c>
      <c r="D414" s="195">
        <v>0</v>
      </c>
      <c r="E414" s="44" t="e">
        <f t="shared" si="27"/>
        <v>#REF!</v>
      </c>
      <c r="F414" s="44" t="e">
        <f>'PYG GENERAL'!#REF!</f>
        <v>#REF!</v>
      </c>
      <c r="H414" s="39" t="s">
        <v>15</v>
      </c>
      <c r="I414" s="195">
        <v>0</v>
      </c>
      <c r="J414" s="44" t="e">
        <f t="shared" si="26"/>
        <v>#REF!</v>
      </c>
      <c r="K414" s="44" t="e">
        <f>'PYG GENERAL'!#REF!</f>
        <v>#REF!</v>
      </c>
    </row>
    <row r="415" spans="3:11" x14ac:dyDescent="0.25">
      <c r="C415" s="39" t="s">
        <v>16</v>
      </c>
      <c r="D415" s="195">
        <v>0</v>
      </c>
      <c r="E415" s="44" t="e">
        <f t="shared" si="27"/>
        <v>#REF!</v>
      </c>
      <c r="F415" s="44" t="e">
        <f>'PYG GENERAL'!#REF!</f>
        <v>#REF!</v>
      </c>
      <c r="H415" s="39" t="s">
        <v>16</v>
      </c>
      <c r="I415" s="195">
        <v>0</v>
      </c>
      <c r="J415" s="44" t="e">
        <f t="shared" si="26"/>
        <v>#REF!</v>
      </c>
      <c r="K415" s="44" t="e">
        <f>'PYG GENERAL'!#REF!</f>
        <v>#REF!</v>
      </c>
    </row>
    <row r="416" spans="3:11" x14ac:dyDescent="0.25">
      <c r="C416" s="39" t="s">
        <v>17</v>
      </c>
      <c r="D416" s="195">
        <v>1175.2</v>
      </c>
      <c r="E416" s="44" t="e">
        <f t="shared" si="27"/>
        <v>#REF!</v>
      </c>
      <c r="F416" s="44" t="e">
        <f>'PYG GENERAL'!#REF!</f>
        <v>#REF!</v>
      </c>
      <c r="H416" s="39" t="s">
        <v>17</v>
      </c>
      <c r="I416" s="195">
        <v>0.45</v>
      </c>
      <c r="J416" s="44" t="e">
        <f t="shared" si="26"/>
        <v>#REF!</v>
      </c>
      <c r="K416" s="44" t="e">
        <f>'PYG GENERAL'!#REF!</f>
        <v>#REF!</v>
      </c>
    </row>
    <row r="417" spans="3:11" x14ac:dyDescent="0.25">
      <c r="D417" s="46"/>
      <c r="E417" s="46"/>
      <c r="F417" s="46"/>
      <c r="I417" s="46"/>
      <c r="J417" s="46"/>
      <c r="K417" s="46"/>
    </row>
    <row r="418" spans="3:11" ht="16.5" thickBot="1" x14ac:dyDescent="0.3">
      <c r="C418" s="38" t="s">
        <v>18</v>
      </c>
      <c r="D418" s="56">
        <f>SUM(D404:D417)</f>
        <v>20446.570000000003</v>
      </c>
      <c r="E418" s="48" t="e">
        <f>SUM(E404:E416)</f>
        <v>#REF!</v>
      </c>
      <c r="F418" s="56" t="e">
        <f>'PYG GENERAL'!#REF!</f>
        <v>#REF!</v>
      </c>
      <c r="H418" s="38" t="s">
        <v>18</v>
      </c>
      <c r="I418" s="56">
        <f>SUM(I404:I417)</f>
        <v>1824.74</v>
      </c>
      <c r="J418" s="48" t="e">
        <f>SUM(J404:J416)</f>
        <v>#REF!</v>
      </c>
      <c r="K418" s="56" t="e">
        <f>'PYG GENERAL'!#REF!</f>
        <v>#REF!</v>
      </c>
    </row>
    <row r="419" spans="3:11" ht="16.5" thickTop="1" x14ac:dyDescent="0.25">
      <c r="C419" s="38"/>
      <c r="D419" s="52"/>
      <c r="E419" s="44"/>
      <c r="F419" s="52"/>
      <c r="H419" s="38"/>
      <c r="I419" s="52"/>
      <c r="J419" s="44"/>
      <c r="K419" s="52"/>
    </row>
    <row r="420" spans="3:11" x14ac:dyDescent="0.25">
      <c r="C420" s="42" t="s">
        <v>19</v>
      </c>
      <c r="E420" s="44"/>
      <c r="H420" s="42" t="s">
        <v>19</v>
      </c>
      <c r="J420" s="44"/>
    </row>
    <row r="421" spans="3:11" x14ac:dyDescent="0.25">
      <c r="E421" s="44"/>
      <c r="J421" s="44"/>
    </row>
    <row r="422" spans="3:11" x14ac:dyDescent="0.25">
      <c r="C422" s="39" t="s">
        <v>20</v>
      </c>
      <c r="D422" s="195">
        <v>307.42</v>
      </c>
      <c r="E422" s="44" t="e">
        <f t="shared" ref="E422:E437" si="28">F422-D422</f>
        <v>#REF!</v>
      </c>
      <c r="F422" s="44" t="e">
        <f>'PYG GENERAL'!#REF!</f>
        <v>#REF!</v>
      </c>
      <c r="H422" s="39" t="s">
        <v>20</v>
      </c>
      <c r="I422" s="195">
        <v>244.64</v>
      </c>
      <c r="J422" s="44" t="e">
        <f t="shared" ref="J422:J437" si="29">K422-I422</f>
        <v>#REF!</v>
      </c>
      <c r="K422" s="44" t="e">
        <f>'PYG GENERAL'!#REF!</f>
        <v>#REF!</v>
      </c>
    </row>
    <row r="423" spans="3:11" x14ac:dyDescent="0.25">
      <c r="C423" s="39" t="s">
        <v>21</v>
      </c>
      <c r="D423" s="195">
        <v>0</v>
      </c>
      <c r="E423" s="44" t="e">
        <f t="shared" si="28"/>
        <v>#REF!</v>
      </c>
      <c r="F423" s="44" t="e">
        <f>'PYG GENERAL'!#REF!</f>
        <v>#REF!</v>
      </c>
      <c r="H423" s="39" t="s">
        <v>21</v>
      </c>
      <c r="I423" s="195">
        <v>0</v>
      </c>
      <c r="J423" s="44" t="e">
        <f t="shared" si="29"/>
        <v>#REF!</v>
      </c>
      <c r="K423" s="44" t="e">
        <f>'PYG GENERAL'!#REF!</f>
        <v>#REF!</v>
      </c>
    </row>
    <row r="424" spans="3:11" x14ac:dyDescent="0.25">
      <c r="C424" s="39"/>
      <c r="D424" s="195">
        <v>0</v>
      </c>
      <c r="E424" s="44" t="e">
        <f t="shared" si="28"/>
        <v>#REF!</v>
      </c>
      <c r="F424" s="44" t="e">
        <f>'PYG GENERAL'!#REF!</f>
        <v>#REF!</v>
      </c>
      <c r="H424" s="39"/>
      <c r="I424" s="195">
        <v>0</v>
      </c>
      <c r="J424" s="44" t="e">
        <f t="shared" si="29"/>
        <v>#REF!</v>
      </c>
      <c r="K424" s="44" t="e">
        <f>'PYG GENERAL'!#REF!</f>
        <v>#REF!</v>
      </c>
    </row>
    <row r="425" spans="3:11" x14ac:dyDescent="0.25">
      <c r="C425" s="39" t="s">
        <v>50</v>
      </c>
      <c r="D425" s="195">
        <v>0</v>
      </c>
      <c r="E425" s="44" t="e">
        <f t="shared" si="28"/>
        <v>#REF!</v>
      </c>
      <c r="F425" s="44" t="e">
        <f>'PYG GENERAL'!#REF!</f>
        <v>#REF!</v>
      </c>
      <c r="H425" s="39" t="s">
        <v>50</v>
      </c>
      <c r="I425" s="195">
        <v>0</v>
      </c>
      <c r="J425" s="44" t="e">
        <f t="shared" si="29"/>
        <v>#REF!</v>
      </c>
      <c r="K425" s="44" t="e">
        <f>'PYG GENERAL'!#REF!</f>
        <v>#REF!</v>
      </c>
    </row>
    <row r="426" spans="3:11" x14ac:dyDescent="0.25">
      <c r="C426" s="39" t="s">
        <v>24</v>
      </c>
      <c r="D426" s="195">
        <v>4693.8500000000004</v>
      </c>
      <c r="E426" s="44" t="e">
        <f t="shared" si="28"/>
        <v>#REF!</v>
      </c>
      <c r="F426" s="44" t="e">
        <f>'PYG GENERAL'!#REF!</f>
        <v>#REF!</v>
      </c>
      <c r="H426" s="39" t="s">
        <v>24</v>
      </c>
      <c r="I426" s="195">
        <v>580.30999999999995</v>
      </c>
      <c r="J426" s="44" t="e">
        <f t="shared" si="29"/>
        <v>#REF!</v>
      </c>
      <c r="K426" s="44" t="e">
        <f>'PYG GENERAL'!#REF!</f>
        <v>#REF!</v>
      </c>
    </row>
    <row r="427" spans="3:11" x14ac:dyDescent="0.25">
      <c r="C427" s="39" t="s">
        <v>25</v>
      </c>
      <c r="D427" s="195">
        <v>7777.77</v>
      </c>
      <c r="E427" s="44" t="e">
        <f t="shared" si="28"/>
        <v>#REF!</v>
      </c>
      <c r="F427" s="44" t="e">
        <f>'PYG GENERAL'!#REF!</f>
        <v>#REF!</v>
      </c>
      <c r="H427" s="39" t="s">
        <v>25</v>
      </c>
      <c r="I427" s="195">
        <v>9596.86</v>
      </c>
      <c r="J427" s="44" t="e">
        <f t="shared" si="29"/>
        <v>#REF!</v>
      </c>
      <c r="K427" s="44" t="e">
        <f>'PYG GENERAL'!#REF!</f>
        <v>#REF!</v>
      </c>
    </row>
    <row r="428" spans="3:11" x14ac:dyDescent="0.25">
      <c r="C428" s="39" t="s">
        <v>26</v>
      </c>
      <c r="D428" s="195">
        <v>2673.22</v>
      </c>
      <c r="E428" s="44" t="e">
        <f t="shared" si="28"/>
        <v>#REF!</v>
      </c>
      <c r="F428" s="44" t="e">
        <f>'PYG GENERAL'!#REF!</f>
        <v>#REF!</v>
      </c>
      <c r="H428" s="39" t="s">
        <v>26</v>
      </c>
      <c r="I428" s="195">
        <v>1547.22</v>
      </c>
      <c r="J428" s="44" t="e">
        <f t="shared" si="29"/>
        <v>#REF!</v>
      </c>
      <c r="K428" s="44" t="e">
        <f>'PYG GENERAL'!#REF!</f>
        <v>#REF!</v>
      </c>
    </row>
    <row r="429" spans="3:11" x14ac:dyDescent="0.25">
      <c r="C429" s="39" t="s">
        <v>27</v>
      </c>
      <c r="D429" s="195">
        <v>0</v>
      </c>
      <c r="E429" s="44" t="e">
        <f t="shared" si="28"/>
        <v>#REF!</v>
      </c>
      <c r="F429" s="44" t="e">
        <f>'PYG GENERAL'!#REF!</f>
        <v>#REF!</v>
      </c>
      <c r="H429" s="39" t="s">
        <v>27</v>
      </c>
      <c r="I429" s="195">
        <v>1531.17</v>
      </c>
      <c r="J429" s="44" t="e">
        <f t="shared" si="29"/>
        <v>#REF!</v>
      </c>
      <c r="K429" s="44" t="e">
        <f>'PYG GENERAL'!#REF!</f>
        <v>#REF!</v>
      </c>
    </row>
    <row r="430" spans="3:11" x14ac:dyDescent="0.25">
      <c r="C430" s="39" t="s">
        <v>28</v>
      </c>
      <c r="D430" s="195">
        <v>0</v>
      </c>
      <c r="E430" s="44" t="e">
        <f t="shared" si="28"/>
        <v>#REF!</v>
      </c>
      <c r="F430" s="44" t="e">
        <f>'PYG GENERAL'!#REF!</f>
        <v>#REF!</v>
      </c>
      <c r="H430" s="39" t="s">
        <v>28</v>
      </c>
      <c r="I430" s="195">
        <v>1850</v>
      </c>
      <c r="J430" s="44" t="e">
        <f t="shared" si="29"/>
        <v>#REF!</v>
      </c>
      <c r="K430" s="44" t="e">
        <f>'PYG GENERAL'!#REF!</f>
        <v>#REF!</v>
      </c>
    </row>
    <row r="431" spans="3:11" x14ac:dyDescent="0.25">
      <c r="C431" s="39" t="s">
        <v>53</v>
      </c>
      <c r="D431" s="195">
        <v>8330.58</v>
      </c>
      <c r="E431" s="44" t="e">
        <f t="shared" si="28"/>
        <v>#REF!</v>
      </c>
      <c r="F431" s="44" t="e">
        <f>'PYG GENERAL'!#REF!</f>
        <v>#REF!</v>
      </c>
      <c r="H431" s="39" t="s">
        <v>53</v>
      </c>
      <c r="I431" s="195">
        <v>15849.47</v>
      </c>
      <c r="J431" s="44" t="e">
        <f t="shared" si="29"/>
        <v>#REF!</v>
      </c>
      <c r="K431" s="44" t="e">
        <f>'PYG GENERAL'!#REF!</f>
        <v>#REF!</v>
      </c>
    </row>
    <row r="432" spans="3:11" x14ac:dyDescent="0.25">
      <c r="C432" s="39" t="s">
        <v>30</v>
      </c>
      <c r="D432" s="195">
        <v>0</v>
      </c>
      <c r="E432" s="44" t="e">
        <f t="shared" si="28"/>
        <v>#REF!</v>
      </c>
      <c r="F432" s="44" t="e">
        <f>'PYG GENERAL'!#REF!</f>
        <v>#REF!</v>
      </c>
      <c r="H432" s="39" t="s">
        <v>30</v>
      </c>
      <c r="I432" s="195">
        <v>0</v>
      </c>
      <c r="J432" s="44" t="e">
        <f t="shared" si="29"/>
        <v>#REF!</v>
      </c>
      <c r="K432" s="44" t="e">
        <f>'PYG GENERAL'!#REF!</f>
        <v>#REF!</v>
      </c>
    </row>
    <row r="433" spans="3:11" x14ac:dyDescent="0.25">
      <c r="C433" s="39" t="s">
        <v>31</v>
      </c>
      <c r="D433" s="195">
        <v>191.34</v>
      </c>
      <c r="E433" s="44" t="e">
        <f t="shared" si="28"/>
        <v>#REF!</v>
      </c>
      <c r="F433" s="44" t="e">
        <f>'PYG GENERAL'!#REF!</f>
        <v>#REF!</v>
      </c>
      <c r="H433" s="39" t="s">
        <v>31</v>
      </c>
      <c r="I433" s="195">
        <v>973.09</v>
      </c>
      <c r="J433" s="44" t="e">
        <f t="shared" si="29"/>
        <v>#REF!</v>
      </c>
      <c r="K433" s="44" t="e">
        <f>'PYG GENERAL'!#REF!</f>
        <v>#REF!</v>
      </c>
    </row>
    <row r="434" spans="3:11" x14ac:dyDescent="0.25">
      <c r="C434" s="39" t="s">
        <v>54</v>
      </c>
      <c r="D434" s="195">
        <v>4945.8599999999997</v>
      </c>
      <c r="E434" s="44" t="e">
        <f t="shared" si="28"/>
        <v>#REF!</v>
      </c>
      <c r="F434" s="44" t="e">
        <f>'PYG GENERAL'!#REF!</f>
        <v>#REF!</v>
      </c>
      <c r="H434" s="39" t="s">
        <v>54</v>
      </c>
      <c r="I434" s="195">
        <v>3901.28</v>
      </c>
      <c r="J434" s="44" t="e">
        <f t="shared" si="29"/>
        <v>#REF!</v>
      </c>
      <c r="K434" s="44" t="e">
        <f>'PYG GENERAL'!#REF!</f>
        <v>#REF!</v>
      </c>
    </row>
    <row r="435" spans="3:11" x14ac:dyDescent="0.25">
      <c r="C435" s="39" t="s">
        <v>33</v>
      </c>
      <c r="D435" s="195">
        <v>0</v>
      </c>
      <c r="E435" s="44" t="e">
        <f t="shared" si="28"/>
        <v>#REF!</v>
      </c>
      <c r="F435" s="44" t="e">
        <f>'PYG GENERAL'!#REF!</f>
        <v>#REF!</v>
      </c>
      <c r="H435" s="39" t="s">
        <v>33</v>
      </c>
      <c r="I435" s="195">
        <v>0</v>
      </c>
      <c r="J435" s="44" t="e">
        <f t="shared" si="29"/>
        <v>#REF!</v>
      </c>
      <c r="K435" s="44" t="e">
        <f>'PYG GENERAL'!#REF!</f>
        <v>#REF!</v>
      </c>
    </row>
    <row r="436" spans="3:11" x14ac:dyDescent="0.25">
      <c r="C436" s="39" t="s">
        <v>34</v>
      </c>
      <c r="D436" s="195">
        <v>0</v>
      </c>
      <c r="E436" s="44" t="e">
        <f t="shared" si="28"/>
        <v>#REF!</v>
      </c>
      <c r="F436" s="44" t="e">
        <f>'PYG GENERAL'!#REF!</f>
        <v>#REF!</v>
      </c>
      <c r="H436" s="39" t="s">
        <v>34</v>
      </c>
      <c r="I436" s="195">
        <v>0</v>
      </c>
      <c r="J436" s="44" t="e">
        <f t="shared" si="29"/>
        <v>#REF!</v>
      </c>
      <c r="K436" s="44" t="e">
        <f>'PYG GENERAL'!#REF!</f>
        <v>#REF!</v>
      </c>
    </row>
    <row r="437" spans="3:11" x14ac:dyDescent="0.25">
      <c r="C437" s="39" t="s">
        <v>35</v>
      </c>
      <c r="D437" s="195">
        <v>0</v>
      </c>
      <c r="E437" s="44" t="e">
        <f t="shared" si="28"/>
        <v>#REF!</v>
      </c>
      <c r="F437" s="44" t="e">
        <f>'PYG GENERAL'!#REF!</f>
        <v>#REF!</v>
      </c>
      <c r="H437" s="39" t="s">
        <v>35</v>
      </c>
      <c r="I437" s="195">
        <v>0</v>
      </c>
      <c r="J437" s="44" t="e">
        <f t="shared" si="29"/>
        <v>#REF!</v>
      </c>
      <c r="K437" s="44" t="e">
        <f>'PYG GENERAL'!#REF!</f>
        <v>#REF!</v>
      </c>
    </row>
    <row r="438" spans="3:11" x14ac:dyDescent="0.25">
      <c r="D438" s="46"/>
      <c r="E438" s="46"/>
      <c r="F438" s="46"/>
      <c r="I438" s="46"/>
      <c r="J438" s="46"/>
      <c r="K438" s="46"/>
    </row>
    <row r="439" spans="3:11" ht="16.5" thickBot="1" x14ac:dyDescent="0.3">
      <c r="C439" s="38" t="s">
        <v>36</v>
      </c>
      <c r="D439" s="57">
        <f>SUM(D422:D438)</f>
        <v>28920.04</v>
      </c>
      <c r="E439" s="161" t="e">
        <f>SUM(E422:E438)</f>
        <v>#REF!</v>
      </c>
      <c r="F439" s="57" t="e">
        <f>'PYG GENERAL'!#REF!</f>
        <v>#REF!</v>
      </c>
      <c r="H439" s="38" t="s">
        <v>36</v>
      </c>
      <c r="I439" s="57">
        <f>SUM(I422:I438)</f>
        <v>36074.04</v>
      </c>
      <c r="J439" s="161" t="e">
        <f>SUM(J422:J438)</f>
        <v>#REF!</v>
      </c>
      <c r="K439" s="57" t="e">
        <f>'PYG GENERAL'!#REF!</f>
        <v>#REF!</v>
      </c>
    </row>
    <row r="440" spans="3:11" ht="16.5" thickTop="1" x14ac:dyDescent="0.25">
      <c r="C440" s="38"/>
      <c r="D440" s="49"/>
      <c r="E440" s="44"/>
      <c r="F440" s="49"/>
      <c r="H440" s="38"/>
      <c r="I440" s="49"/>
      <c r="J440" s="44"/>
      <c r="K440" s="49"/>
    </row>
    <row r="441" spans="3:11" x14ac:dyDescent="0.25">
      <c r="D441" s="49"/>
      <c r="E441" s="44"/>
      <c r="F441" s="49"/>
      <c r="I441" s="49"/>
      <c r="J441" s="44"/>
      <c r="K441" s="49"/>
    </row>
    <row r="442" spans="3:11" x14ac:dyDescent="0.25">
      <c r="C442" s="38" t="s">
        <v>37</v>
      </c>
      <c r="D442" s="44">
        <f>D418</f>
        <v>20446.570000000003</v>
      </c>
      <c r="E442" s="44" t="e">
        <f>D442-F442</f>
        <v>#REF!</v>
      </c>
      <c r="F442" s="44" t="e">
        <f>F418</f>
        <v>#REF!</v>
      </c>
      <c r="H442" s="38" t="s">
        <v>37</v>
      </c>
      <c r="I442" s="44">
        <f>I418</f>
        <v>1824.74</v>
      </c>
      <c r="J442" s="44" t="e">
        <f>I442-K442</f>
        <v>#REF!</v>
      </c>
      <c r="K442" s="44" t="e">
        <f>K418</f>
        <v>#REF!</v>
      </c>
    </row>
    <row r="443" spans="3:11" x14ac:dyDescent="0.25">
      <c r="C443" s="38" t="s">
        <v>38</v>
      </c>
      <c r="D443" s="45">
        <f>D439</f>
        <v>28920.04</v>
      </c>
      <c r="E443" s="44" t="e">
        <f>D443-F443</f>
        <v>#REF!</v>
      </c>
      <c r="F443" s="45" t="e">
        <f>F439</f>
        <v>#REF!</v>
      </c>
      <c r="H443" s="38" t="s">
        <v>38</v>
      </c>
      <c r="I443" s="45">
        <f>I439</f>
        <v>36074.04</v>
      </c>
      <c r="J443" s="44" t="e">
        <f>I443-K443</f>
        <v>#REF!</v>
      </c>
      <c r="K443" s="45" t="e">
        <f>K439</f>
        <v>#REF!</v>
      </c>
    </row>
    <row r="444" spans="3:11" x14ac:dyDescent="0.25">
      <c r="D444" s="51"/>
      <c r="E444" s="46"/>
      <c r="F444" s="51"/>
      <c r="I444" s="51"/>
      <c r="J444" s="46"/>
      <c r="K444" s="51"/>
    </row>
    <row r="445" spans="3:11" ht="16.5" thickBot="1" x14ac:dyDescent="0.3">
      <c r="C445" s="38" t="s">
        <v>42</v>
      </c>
      <c r="D445" s="48">
        <f>D442-D443</f>
        <v>-8473.4699999999975</v>
      </c>
      <c r="E445" s="48" t="e">
        <f>F445-D445</f>
        <v>#REF!</v>
      </c>
      <c r="F445" s="48" t="e">
        <f>F442-F443</f>
        <v>#REF!</v>
      </c>
      <c r="H445" s="38" t="s">
        <v>42</v>
      </c>
      <c r="I445" s="48">
        <f>I442-I443</f>
        <v>-34249.300000000003</v>
      </c>
      <c r="J445" s="48" t="e">
        <f>K445-I445</f>
        <v>#REF!</v>
      </c>
      <c r="K445" s="48" t="e">
        <f>K442-K443</f>
        <v>#REF!</v>
      </c>
    </row>
    <row r="446" spans="3:11" ht="16.5" thickTop="1" x14ac:dyDescent="0.25">
      <c r="C446" s="38"/>
      <c r="D446" s="54"/>
      <c r="E446" s="54"/>
      <c r="F446" s="54"/>
      <c r="H446" s="38"/>
      <c r="I446" s="54"/>
      <c r="J446" s="54"/>
      <c r="K446" s="54"/>
    </row>
    <row r="447" spans="3:11" x14ac:dyDescent="0.25">
      <c r="D447" s="51"/>
      <c r="E447" s="49"/>
      <c r="I447" s="51"/>
      <c r="J447" s="49"/>
    </row>
    <row r="448" spans="3:11" x14ac:dyDescent="0.25">
      <c r="C448" s="36" t="s">
        <v>220</v>
      </c>
      <c r="D448" s="51"/>
      <c r="H448" s="36" t="s">
        <v>220</v>
      </c>
      <c r="I448" s="51"/>
    </row>
    <row r="449" spans="3:9" x14ac:dyDescent="0.25">
      <c r="C449" s="36" t="s">
        <v>104</v>
      </c>
      <c r="D449" s="51"/>
      <c r="H449" s="36" t="s">
        <v>104</v>
      </c>
      <c r="I449" s="51"/>
    </row>
  </sheetData>
  <mergeCells count="51">
    <mergeCell ref="H397:L397"/>
    <mergeCell ref="H398:L398"/>
    <mergeCell ref="H399:L399"/>
    <mergeCell ref="C397:G397"/>
    <mergeCell ref="C398:G398"/>
    <mergeCell ref="C399:G399"/>
    <mergeCell ref="A117:F117"/>
    <mergeCell ref="G117:K117"/>
    <mergeCell ref="A118:F118"/>
    <mergeCell ref="H229:L229"/>
    <mergeCell ref="G119:K119"/>
    <mergeCell ref="G118:K118"/>
    <mergeCell ref="A119:F119"/>
    <mergeCell ref="H228:L228"/>
    <mergeCell ref="A172:F172"/>
    <mergeCell ref="A173:F173"/>
    <mergeCell ref="A174:F174"/>
    <mergeCell ref="H172:L172"/>
    <mergeCell ref="H173:L173"/>
    <mergeCell ref="H174:L174"/>
    <mergeCell ref="H227:L227"/>
    <mergeCell ref="H115:L116"/>
    <mergeCell ref="A5:F5"/>
    <mergeCell ref="G5:K5"/>
    <mergeCell ref="A59:F60"/>
    <mergeCell ref="H59:L60"/>
    <mergeCell ref="A61:F61"/>
    <mergeCell ref="G61:K61"/>
    <mergeCell ref="A62:F62"/>
    <mergeCell ref="G62:K62"/>
    <mergeCell ref="A63:F63"/>
    <mergeCell ref="G63:K63"/>
    <mergeCell ref="A115:F116"/>
    <mergeCell ref="A1:F2"/>
    <mergeCell ref="H2:L2"/>
    <mergeCell ref="A3:F3"/>
    <mergeCell ref="G3:K3"/>
    <mergeCell ref="A4:F4"/>
    <mergeCell ref="G4:K4"/>
    <mergeCell ref="C286:G286"/>
    <mergeCell ref="C287:G287"/>
    <mergeCell ref="H285:L285"/>
    <mergeCell ref="H286:L286"/>
    <mergeCell ref="H287:L287"/>
    <mergeCell ref="C285:G285"/>
    <mergeCell ref="H341:L341"/>
    <mergeCell ref="H342:L342"/>
    <mergeCell ref="H343:L343"/>
    <mergeCell ref="C341:G341"/>
    <mergeCell ref="C342:G342"/>
    <mergeCell ref="C343:G343"/>
  </mergeCells>
  <pageMargins left="0.47244094488188981" right="0.31496062992125984" top="0.74803149606299213" bottom="0.74803149606299213" header="0.31496062992125984" footer="0.31496062992125984"/>
  <pageSetup paperSize="9" scale="1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6" tint="0.39997558519241921"/>
    <pageSetUpPr fitToPage="1"/>
  </sheetPr>
  <dimension ref="B3:I1968"/>
  <sheetViews>
    <sheetView showGridLines="0" topLeftCell="A1800" zoomScaleNormal="100" workbookViewId="0">
      <selection activeCell="F1967" sqref="F1967"/>
    </sheetView>
  </sheetViews>
  <sheetFormatPr baseColWidth="10" defaultRowHeight="14.25" x14ac:dyDescent="0.2"/>
  <cols>
    <col min="1" max="1" width="11.42578125" style="284"/>
    <col min="2" max="2" width="13.85546875" style="284" customWidth="1"/>
    <col min="3" max="3" width="58.140625" style="284" customWidth="1"/>
    <col min="4" max="4" width="21.140625" style="286" customWidth="1"/>
    <col min="5" max="5" width="19.7109375" style="284" bestFit="1" customWidth="1"/>
    <col min="6" max="6" width="18" style="284" bestFit="1" customWidth="1"/>
    <col min="7" max="16384" width="11.42578125" style="284"/>
  </cols>
  <sheetData>
    <row r="3" spans="2:6" ht="15" x14ac:dyDescent="0.25">
      <c r="B3" s="424" t="s">
        <v>0</v>
      </c>
      <c r="C3" s="424"/>
      <c r="D3" s="427"/>
    </row>
    <row r="4" spans="2:6" ht="15" x14ac:dyDescent="0.25">
      <c r="B4" s="424" t="s">
        <v>6899</v>
      </c>
      <c r="C4" s="424"/>
      <c r="D4" s="427"/>
    </row>
    <row r="5" spans="2:6" ht="15" x14ac:dyDescent="0.25">
      <c r="B5" s="424" t="s">
        <v>6930</v>
      </c>
      <c r="C5" s="424"/>
      <c r="D5" s="427"/>
    </row>
    <row r="6" spans="2:6" x14ac:dyDescent="0.2">
      <c r="B6" s="289"/>
      <c r="C6" s="289"/>
      <c r="D6" s="418"/>
    </row>
    <row r="7" spans="2:6" x14ac:dyDescent="0.2">
      <c r="B7" s="289"/>
      <c r="C7" s="289"/>
      <c r="D7" s="418"/>
    </row>
    <row r="8" spans="2:6" ht="15" x14ac:dyDescent="0.25">
      <c r="B8" s="405" t="s">
        <v>6900</v>
      </c>
      <c r="C8" s="406" t="s">
        <v>6901</v>
      </c>
      <c r="D8" s="417" t="s">
        <v>6902</v>
      </c>
    </row>
    <row r="9" spans="2:6" x14ac:dyDescent="0.2">
      <c r="B9" s="317" t="s">
        <v>3593</v>
      </c>
      <c r="C9" s="306" t="s">
        <v>3594</v>
      </c>
      <c r="D9" s="286">
        <v>178871987.72</v>
      </c>
      <c r="E9" s="286"/>
      <c r="F9" s="412"/>
    </row>
    <row r="10" spans="2:6" x14ac:dyDescent="0.2">
      <c r="B10" s="317" t="s">
        <v>3595</v>
      </c>
      <c r="C10" s="306" t="s">
        <v>3596</v>
      </c>
      <c r="D10" s="286">
        <v>17303034.98</v>
      </c>
    </row>
    <row r="11" spans="2:6" x14ac:dyDescent="0.2">
      <c r="B11" s="317" t="s">
        <v>3597</v>
      </c>
      <c r="C11" s="306" t="s">
        <v>3598</v>
      </c>
      <c r="D11" s="286">
        <v>1846853.71</v>
      </c>
    </row>
    <row r="12" spans="2:6" x14ac:dyDescent="0.2">
      <c r="B12" s="317" t="s">
        <v>3599</v>
      </c>
      <c r="C12" s="306" t="s">
        <v>3600</v>
      </c>
      <c r="D12" s="286">
        <v>1843953.71</v>
      </c>
    </row>
    <row r="13" spans="2:6" ht="14.25" hidden="1" customHeight="1" x14ac:dyDescent="0.2">
      <c r="B13" s="317" t="s">
        <v>3601</v>
      </c>
      <c r="C13" s="306" t="s">
        <v>3602</v>
      </c>
      <c r="D13" s="286">
        <v>0</v>
      </c>
    </row>
    <row r="14" spans="2:6" x14ac:dyDescent="0.2">
      <c r="B14" s="317" t="s">
        <v>3603</v>
      </c>
      <c r="C14" s="306" t="s">
        <v>3604</v>
      </c>
      <c r="D14" s="286">
        <v>1729913.71</v>
      </c>
    </row>
    <row r="15" spans="2:6" x14ac:dyDescent="0.2">
      <c r="B15" s="317" t="s">
        <v>3605</v>
      </c>
      <c r="C15" s="306" t="s">
        <v>3606</v>
      </c>
      <c r="D15" s="286">
        <v>114040</v>
      </c>
    </row>
    <row r="16" spans="2:6" ht="14.25" hidden="1" customHeight="1" x14ac:dyDescent="0.2">
      <c r="B16" s="317" t="s">
        <v>3607</v>
      </c>
      <c r="C16" s="306" t="s">
        <v>3608</v>
      </c>
      <c r="D16" s="286">
        <v>0</v>
      </c>
    </row>
    <row r="17" spans="2:4" ht="14.25" hidden="1" customHeight="1" x14ac:dyDescent="0.2">
      <c r="B17" s="317" t="s">
        <v>3609</v>
      </c>
      <c r="C17" s="306" t="s">
        <v>3610</v>
      </c>
      <c r="D17" s="286">
        <v>0</v>
      </c>
    </row>
    <row r="18" spans="2:4" x14ac:dyDescent="0.2">
      <c r="B18" s="317" t="s">
        <v>3611</v>
      </c>
      <c r="C18" s="306" t="s">
        <v>3612</v>
      </c>
      <c r="D18" s="286">
        <v>2900</v>
      </c>
    </row>
    <row r="19" spans="2:4" x14ac:dyDescent="0.2">
      <c r="B19" s="317" t="s">
        <v>3613</v>
      </c>
      <c r="C19" s="306" t="s">
        <v>3614</v>
      </c>
      <c r="D19" s="286">
        <v>2900</v>
      </c>
    </row>
    <row r="20" spans="2:4" x14ac:dyDescent="0.2">
      <c r="B20" s="317" t="s">
        <v>3615</v>
      </c>
      <c r="C20" s="306" t="s">
        <v>3616</v>
      </c>
      <c r="D20" s="286">
        <v>4177223.38</v>
      </c>
    </row>
    <row r="21" spans="2:4" x14ac:dyDescent="0.2">
      <c r="B21" s="317" t="s">
        <v>3617</v>
      </c>
      <c r="C21" s="306" t="s">
        <v>3618</v>
      </c>
      <c r="D21" s="286">
        <v>4177223.38</v>
      </c>
    </row>
    <row r="22" spans="2:4" x14ac:dyDescent="0.2">
      <c r="B22" s="317" t="s">
        <v>3619</v>
      </c>
      <c r="C22" s="306" t="s">
        <v>3620</v>
      </c>
      <c r="D22" s="286">
        <v>4177223.38</v>
      </c>
    </row>
    <row r="23" spans="2:4" x14ac:dyDescent="0.2">
      <c r="B23" s="317" t="s">
        <v>3621</v>
      </c>
      <c r="C23" s="306" t="s">
        <v>3622</v>
      </c>
      <c r="D23" s="286">
        <v>11268260.34</v>
      </c>
    </row>
    <row r="24" spans="2:4" x14ac:dyDescent="0.2">
      <c r="B24" s="317" t="s">
        <v>3623</v>
      </c>
      <c r="C24" s="306" t="s">
        <v>3618</v>
      </c>
      <c r="D24" s="286">
        <v>654724.52</v>
      </c>
    </row>
    <row r="25" spans="2:4" x14ac:dyDescent="0.2">
      <c r="B25" s="317" t="s">
        <v>3624</v>
      </c>
      <c r="C25" s="306" t="s">
        <v>3625</v>
      </c>
      <c r="D25" s="286">
        <v>654724.52</v>
      </c>
    </row>
    <row r="26" spans="2:4" ht="14.25" hidden="1" customHeight="1" x14ac:dyDescent="0.2">
      <c r="B26" s="317" t="s">
        <v>3626</v>
      </c>
      <c r="C26" s="306" t="s">
        <v>3627</v>
      </c>
      <c r="D26" s="286">
        <v>0</v>
      </c>
    </row>
    <row r="27" spans="2:4" x14ac:dyDescent="0.2">
      <c r="B27" s="317" t="s">
        <v>3628</v>
      </c>
      <c r="C27" s="306" t="s">
        <v>3629</v>
      </c>
      <c r="D27" s="286">
        <v>10125151.58</v>
      </c>
    </row>
    <row r="28" spans="2:4" x14ac:dyDescent="0.2">
      <c r="B28" s="317" t="s">
        <v>3630</v>
      </c>
      <c r="C28" s="306" t="s">
        <v>3631</v>
      </c>
      <c r="D28" s="286">
        <v>33303.24</v>
      </c>
    </row>
    <row r="29" spans="2:4" ht="14.25" hidden="1" customHeight="1" x14ac:dyDescent="0.2">
      <c r="B29" s="317" t="s">
        <v>267</v>
      </c>
      <c r="C29" s="306" t="s">
        <v>3632</v>
      </c>
      <c r="D29" s="286">
        <v>0</v>
      </c>
    </row>
    <row r="30" spans="2:4" ht="14.25" hidden="1" customHeight="1" x14ac:dyDescent="0.2">
      <c r="B30" s="317" t="s">
        <v>269</v>
      </c>
      <c r="C30" s="306" t="s">
        <v>3633</v>
      </c>
      <c r="D30" s="286">
        <v>0</v>
      </c>
    </row>
    <row r="31" spans="2:4" ht="14.25" hidden="1" customHeight="1" x14ac:dyDescent="0.2">
      <c r="B31" s="317" t="s">
        <v>271</v>
      </c>
      <c r="C31" s="306" t="s">
        <v>3634</v>
      </c>
      <c r="D31" s="286">
        <v>0</v>
      </c>
    </row>
    <row r="32" spans="2:4" ht="14.25" hidden="1" customHeight="1" x14ac:dyDescent="0.2">
      <c r="B32" s="317" t="s">
        <v>273</v>
      </c>
      <c r="C32" s="306" t="s">
        <v>3635</v>
      </c>
      <c r="D32" s="286">
        <v>0</v>
      </c>
    </row>
    <row r="33" spans="2:4" ht="14.25" hidden="1" customHeight="1" x14ac:dyDescent="0.2">
      <c r="B33" s="317" t="s">
        <v>275</v>
      </c>
      <c r="C33" s="306" t="s">
        <v>3636</v>
      </c>
      <c r="D33" s="286">
        <v>0</v>
      </c>
    </row>
    <row r="34" spans="2:4" ht="14.25" hidden="1" customHeight="1" x14ac:dyDescent="0.2">
      <c r="B34" s="317" t="s">
        <v>277</v>
      </c>
      <c r="C34" s="306" t="s">
        <v>3637</v>
      </c>
      <c r="D34" s="286">
        <v>0</v>
      </c>
    </row>
    <row r="35" spans="2:4" x14ac:dyDescent="0.2">
      <c r="B35" s="317" t="s">
        <v>279</v>
      </c>
      <c r="C35" s="306" t="s">
        <v>3638</v>
      </c>
      <c r="D35" s="286">
        <v>32093.79</v>
      </c>
    </row>
    <row r="36" spans="2:4" x14ac:dyDescent="0.2">
      <c r="B36" s="317" t="s">
        <v>281</v>
      </c>
      <c r="C36" s="306" t="s">
        <v>3639</v>
      </c>
      <c r="D36" s="286">
        <v>39.479999999999997</v>
      </c>
    </row>
    <row r="37" spans="2:4" x14ac:dyDescent="0.2">
      <c r="B37" s="317" t="s">
        <v>283</v>
      </c>
      <c r="C37" s="306" t="s">
        <v>3640</v>
      </c>
      <c r="D37" s="286">
        <v>39.450000000000003</v>
      </c>
    </row>
    <row r="38" spans="2:4" x14ac:dyDescent="0.2">
      <c r="B38" s="317" t="s">
        <v>3588</v>
      </c>
      <c r="C38" s="306" t="s">
        <v>3641</v>
      </c>
      <c r="D38" s="286">
        <v>1130.52</v>
      </c>
    </row>
    <row r="39" spans="2:4" x14ac:dyDescent="0.2">
      <c r="B39" s="317" t="s">
        <v>3642</v>
      </c>
      <c r="C39" s="306" t="s">
        <v>3643</v>
      </c>
      <c r="D39" s="286">
        <v>1393344.25</v>
      </c>
    </row>
    <row r="40" spans="2:4" ht="14.25" hidden="1" customHeight="1" x14ac:dyDescent="0.2">
      <c r="B40" s="317" t="s">
        <v>287</v>
      </c>
      <c r="C40" s="306" t="s">
        <v>3644</v>
      </c>
      <c r="D40" s="286">
        <v>0</v>
      </c>
    </row>
    <row r="41" spans="2:4" ht="14.25" hidden="1" customHeight="1" x14ac:dyDescent="0.2">
      <c r="B41" s="317" t="s">
        <v>289</v>
      </c>
      <c r="C41" s="306" t="s">
        <v>3645</v>
      </c>
      <c r="D41" s="286">
        <v>0</v>
      </c>
    </row>
    <row r="42" spans="2:4" ht="14.25" hidden="1" customHeight="1" x14ac:dyDescent="0.2">
      <c r="B42" s="317" t="s">
        <v>291</v>
      </c>
      <c r="C42" s="306" t="s">
        <v>3646</v>
      </c>
      <c r="D42" s="286">
        <v>0</v>
      </c>
    </row>
    <row r="43" spans="2:4" ht="14.25" hidden="1" customHeight="1" x14ac:dyDescent="0.2">
      <c r="B43" s="317" t="s">
        <v>293</v>
      </c>
      <c r="C43" s="306" t="s">
        <v>3647</v>
      </c>
      <c r="D43" s="286">
        <v>0</v>
      </c>
    </row>
    <row r="44" spans="2:4" x14ac:dyDescent="0.2">
      <c r="B44" s="317" t="s">
        <v>295</v>
      </c>
      <c r="C44" s="306" t="s">
        <v>3648</v>
      </c>
      <c r="D44" s="286">
        <v>1149550.3600000001</v>
      </c>
    </row>
    <row r="45" spans="2:4" x14ac:dyDescent="0.2">
      <c r="B45" s="317" t="s">
        <v>297</v>
      </c>
      <c r="C45" s="306" t="s">
        <v>3649</v>
      </c>
      <c r="D45" s="286">
        <v>13891.49</v>
      </c>
    </row>
    <row r="46" spans="2:4" x14ac:dyDescent="0.2">
      <c r="B46" s="317" t="s">
        <v>299</v>
      </c>
      <c r="C46" s="306" t="s">
        <v>3650</v>
      </c>
      <c r="D46" s="286">
        <v>44.14</v>
      </c>
    </row>
    <row r="47" spans="2:4" x14ac:dyDescent="0.2">
      <c r="B47" s="317" t="s">
        <v>301</v>
      </c>
      <c r="C47" s="306" t="s">
        <v>3651</v>
      </c>
      <c r="D47" s="286">
        <v>773.67</v>
      </c>
    </row>
    <row r="48" spans="2:4" x14ac:dyDescent="0.2">
      <c r="B48" s="317" t="s">
        <v>3589</v>
      </c>
      <c r="C48" s="306" t="s">
        <v>3652</v>
      </c>
      <c r="D48" s="286">
        <v>229082.8</v>
      </c>
    </row>
    <row r="49" spans="2:4" x14ac:dyDescent="0.2">
      <c r="B49" s="317" t="s">
        <v>6908</v>
      </c>
      <c r="C49" s="306" t="s">
        <v>6909</v>
      </c>
      <c r="D49" s="286">
        <v>1.54</v>
      </c>
    </row>
    <row r="50" spans="2:4" x14ac:dyDescent="0.2">
      <c r="B50" s="317" t="s">
        <v>6910</v>
      </c>
      <c r="C50" s="306" t="s">
        <v>6911</v>
      </c>
      <c r="D50" s="286">
        <v>0.25</v>
      </c>
    </row>
    <row r="51" spans="2:4" x14ac:dyDescent="0.2">
      <c r="B51" s="317" t="s">
        <v>3653</v>
      </c>
      <c r="C51" s="306" t="s">
        <v>3654</v>
      </c>
      <c r="D51" s="286">
        <v>10061.34</v>
      </c>
    </row>
    <row r="52" spans="2:4" x14ac:dyDescent="0.2">
      <c r="B52" s="317" t="s">
        <v>305</v>
      </c>
      <c r="C52" s="306" t="s">
        <v>3655</v>
      </c>
      <c r="D52" s="286">
        <v>9855.85</v>
      </c>
    </row>
    <row r="53" spans="2:4" x14ac:dyDescent="0.2">
      <c r="B53" s="317" t="s">
        <v>307</v>
      </c>
      <c r="C53" s="306" t="s">
        <v>3656</v>
      </c>
      <c r="D53" s="286">
        <v>205.49</v>
      </c>
    </row>
    <row r="54" spans="2:4" x14ac:dyDescent="0.2">
      <c r="B54" s="317" t="s">
        <v>3657</v>
      </c>
      <c r="C54" s="306" t="s">
        <v>3658</v>
      </c>
      <c r="D54" s="286">
        <v>11934.92</v>
      </c>
    </row>
    <row r="55" spans="2:4" x14ac:dyDescent="0.2">
      <c r="B55" s="317" t="s">
        <v>311</v>
      </c>
      <c r="C55" s="306" t="s">
        <v>3659</v>
      </c>
      <c r="D55" s="286">
        <v>11934.92</v>
      </c>
    </row>
    <row r="56" spans="2:4" x14ac:dyDescent="0.2">
      <c r="B56" s="317" t="s">
        <v>3660</v>
      </c>
      <c r="C56" s="306" t="s">
        <v>3661</v>
      </c>
      <c r="D56" s="286">
        <v>51.26</v>
      </c>
    </row>
    <row r="57" spans="2:4" x14ac:dyDescent="0.2">
      <c r="B57" s="317" t="s">
        <v>315</v>
      </c>
      <c r="C57" s="306" t="s">
        <v>3662</v>
      </c>
      <c r="D57" s="286">
        <v>51.26</v>
      </c>
    </row>
    <row r="58" spans="2:4" x14ac:dyDescent="0.2">
      <c r="B58" s="317" t="s">
        <v>3663</v>
      </c>
      <c r="C58" s="306" t="s">
        <v>3664</v>
      </c>
      <c r="D58" s="286">
        <v>5042448.7</v>
      </c>
    </row>
    <row r="59" spans="2:4" x14ac:dyDescent="0.2">
      <c r="B59" s="317" t="s">
        <v>319</v>
      </c>
      <c r="C59" s="306" t="s">
        <v>3665</v>
      </c>
      <c r="D59" s="286">
        <v>4987146.68</v>
      </c>
    </row>
    <row r="60" spans="2:4" x14ac:dyDescent="0.2">
      <c r="B60" s="317" t="s">
        <v>321</v>
      </c>
      <c r="C60" s="306" t="s">
        <v>3666</v>
      </c>
      <c r="D60" s="286">
        <v>1067.3599999999999</v>
      </c>
    </row>
    <row r="61" spans="2:4" x14ac:dyDescent="0.2">
      <c r="B61" s="317" t="s">
        <v>323</v>
      </c>
      <c r="C61" s="306" t="s">
        <v>3667</v>
      </c>
      <c r="D61" s="286">
        <v>1217.33</v>
      </c>
    </row>
    <row r="62" spans="2:4" x14ac:dyDescent="0.2">
      <c r="B62" s="317" t="s">
        <v>325</v>
      </c>
      <c r="C62" s="306" t="s">
        <v>3668</v>
      </c>
      <c r="D62" s="286">
        <v>11123.87</v>
      </c>
    </row>
    <row r="63" spans="2:4" ht="14.25" customHeight="1" x14ac:dyDescent="0.2">
      <c r="B63" s="317" t="s">
        <v>327</v>
      </c>
      <c r="C63" s="306" t="s">
        <v>3669</v>
      </c>
      <c r="D63" s="286">
        <v>41774.97</v>
      </c>
    </row>
    <row r="64" spans="2:4" ht="14.25" customHeight="1" x14ac:dyDescent="0.2">
      <c r="B64" s="317" t="s">
        <v>6879</v>
      </c>
      <c r="C64" s="306" t="s">
        <v>6880</v>
      </c>
      <c r="D64" s="286">
        <v>118.49</v>
      </c>
    </row>
    <row r="65" spans="2:4" ht="14.25" hidden="1" customHeight="1" x14ac:dyDescent="0.2">
      <c r="B65" s="317" t="s">
        <v>3670</v>
      </c>
      <c r="C65" s="306" t="s">
        <v>3671</v>
      </c>
      <c r="D65" s="286">
        <v>0</v>
      </c>
    </row>
    <row r="66" spans="2:4" ht="14.25" hidden="1" customHeight="1" x14ac:dyDescent="0.2">
      <c r="B66" s="317" t="s">
        <v>331</v>
      </c>
      <c r="C66" s="306" t="s">
        <v>3672</v>
      </c>
      <c r="D66" s="286">
        <v>0</v>
      </c>
    </row>
    <row r="67" spans="2:4" hidden="1" x14ac:dyDescent="0.2">
      <c r="B67" s="317" t="s">
        <v>333</v>
      </c>
      <c r="C67" s="306" t="s">
        <v>3673</v>
      </c>
      <c r="D67" s="286">
        <v>0</v>
      </c>
    </row>
    <row r="68" spans="2:4" hidden="1" x14ac:dyDescent="0.2">
      <c r="B68" s="317" t="s">
        <v>335</v>
      </c>
      <c r="C68" s="306" t="s">
        <v>3674</v>
      </c>
      <c r="D68" s="286">
        <v>0</v>
      </c>
    </row>
    <row r="69" spans="2:4" x14ac:dyDescent="0.2">
      <c r="B69" s="317" t="s">
        <v>3675</v>
      </c>
      <c r="C69" s="306" t="s">
        <v>3676</v>
      </c>
      <c r="D69" s="286">
        <v>1745020.37</v>
      </c>
    </row>
    <row r="70" spans="2:4" x14ac:dyDescent="0.2">
      <c r="B70" s="317" t="s">
        <v>339</v>
      </c>
      <c r="C70" s="306" t="s">
        <v>3677</v>
      </c>
      <c r="D70" s="286">
        <v>1648528.89</v>
      </c>
    </row>
    <row r="71" spans="2:4" x14ac:dyDescent="0.2">
      <c r="B71" s="317" t="s">
        <v>341</v>
      </c>
      <c r="C71" s="306" t="s">
        <v>3678</v>
      </c>
      <c r="D71" s="286">
        <v>5404.94</v>
      </c>
    </row>
    <row r="72" spans="2:4" x14ac:dyDescent="0.2">
      <c r="B72" s="317" t="s">
        <v>343</v>
      </c>
      <c r="C72" s="306" t="s">
        <v>3679</v>
      </c>
      <c r="D72" s="286">
        <v>456.68</v>
      </c>
    </row>
    <row r="73" spans="2:4" x14ac:dyDescent="0.2">
      <c r="B73" s="317" t="s">
        <v>345</v>
      </c>
      <c r="C73" s="306" t="s">
        <v>3680</v>
      </c>
      <c r="D73" s="286">
        <v>85985.76</v>
      </c>
    </row>
    <row r="74" spans="2:4" ht="14.25" customHeight="1" x14ac:dyDescent="0.2">
      <c r="B74" s="317" t="s">
        <v>347</v>
      </c>
      <c r="C74" s="306" t="s">
        <v>3681</v>
      </c>
      <c r="D74" s="286">
        <v>4644.1000000000004</v>
      </c>
    </row>
    <row r="75" spans="2:4" x14ac:dyDescent="0.2">
      <c r="B75" s="317" t="s">
        <v>3682</v>
      </c>
      <c r="C75" s="306" t="s">
        <v>3683</v>
      </c>
      <c r="D75" s="286">
        <v>104274.22</v>
      </c>
    </row>
    <row r="76" spans="2:4" hidden="1" x14ac:dyDescent="0.2">
      <c r="B76" s="317" t="s">
        <v>351</v>
      </c>
      <c r="C76" s="306" t="s">
        <v>3684</v>
      </c>
      <c r="D76" s="286">
        <v>0</v>
      </c>
    </row>
    <row r="77" spans="2:4" x14ac:dyDescent="0.2">
      <c r="B77" s="317" t="s">
        <v>353</v>
      </c>
      <c r="C77" s="306" t="s">
        <v>3685</v>
      </c>
      <c r="D77" s="286">
        <v>1164.5999999999999</v>
      </c>
    </row>
    <row r="78" spans="2:4" x14ac:dyDescent="0.2">
      <c r="B78" s="317" t="s">
        <v>355</v>
      </c>
      <c r="C78" s="306" t="s">
        <v>3686</v>
      </c>
      <c r="D78" s="286">
        <v>694.29</v>
      </c>
    </row>
    <row r="79" spans="2:4" x14ac:dyDescent="0.2">
      <c r="B79" s="317" t="s">
        <v>357</v>
      </c>
      <c r="C79" s="306" t="s">
        <v>3687</v>
      </c>
      <c r="D79" s="286">
        <v>87473.2</v>
      </c>
    </row>
    <row r="80" spans="2:4" x14ac:dyDescent="0.2">
      <c r="B80" s="317" t="s">
        <v>359</v>
      </c>
      <c r="C80" s="306" t="s">
        <v>3688</v>
      </c>
      <c r="D80" s="286">
        <v>243.13</v>
      </c>
    </row>
    <row r="81" spans="2:4" ht="14.25" customHeight="1" x14ac:dyDescent="0.2">
      <c r="B81" s="317" t="s">
        <v>6881</v>
      </c>
      <c r="C81" s="306" t="s">
        <v>6882</v>
      </c>
      <c r="D81" s="286">
        <v>18</v>
      </c>
    </row>
    <row r="82" spans="2:4" ht="14.25" customHeight="1" x14ac:dyDescent="0.2">
      <c r="B82" s="317" t="s">
        <v>6883</v>
      </c>
      <c r="C82" s="306" t="s">
        <v>6884</v>
      </c>
      <c r="D82" s="286">
        <v>14681</v>
      </c>
    </row>
    <row r="83" spans="2:4" hidden="1" x14ac:dyDescent="0.2">
      <c r="B83" s="317" t="s">
        <v>3689</v>
      </c>
      <c r="C83" s="306" t="s">
        <v>3690</v>
      </c>
      <c r="D83" s="286">
        <v>0</v>
      </c>
    </row>
    <row r="84" spans="2:4" hidden="1" x14ac:dyDescent="0.2">
      <c r="B84" s="317" t="s">
        <v>363</v>
      </c>
      <c r="C84" s="306" t="s">
        <v>3691</v>
      </c>
      <c r="D84" s="286">
        <v>0</v>
      </c>
    </row>
    <row r="85" spans="2:4" x14ac:dyDescent="0.2">
      <c r="B85" s="317" t="s">
        <v>6885</v>
      </c>
      <c r="C85" s="306" t="s">
        <v>6886</v>
      </c>
      <c r="D85" s="286">
        <v>1694958.64</v>
      </c>
    </row>
    <row r="86" spans="2:4" x14ac:dyDescent="0.2">
      <c r="B86" s="317" t="s">
        <v>6887</v>
      </c>
      <c r="C86" s="306" t="s">
        <v>6888</v>
      </c>
      <c r="D86" s="286">
        <v>1694958.64</v>
      </c>
    </row>
    <row r="87" spans="2:4" x14ac:dyDescent="0.2">
      <c r="B87" s="317" t="s">
        <v>3692</v>
      </c>
      <c r="C87" s="306" t="s">
        <v>3693</v>
      </c>
      <c r="D87" s="286">
        <v>11222.03</v>
      </c>
    </row>
    <row r="88" spans="2:4" ht="14.25" customHeight="1" x14ac:dyDescent="0.2">
      <c r="B88" s="317" t="s">
        <v>367</v>
      </c>
      <c r="C88" s="306" t="s">
        <v>3694</v>
      </c>
      <c r="D88" s="286">
        <v>11222.03</v>
      </c>
    </row>
    <row r="89" spans="2:4" x14ac:dyDescent="0.2">
      <c r="B89" s="317" t="s">
        <v>3695</v>
      </c>
      <c r="C89" s="306" t="s">
        <v>3696</v>
      </c>
      <c r="D89" s="286">
        <v>25140.57</v>
      </c>
    </row>
    <row r="90" spans="2:4" hidden="1" x14ac:dyDescent="0.2">
      <c r="B90" s="317" t="s">
        <v>371</v>
      </c>
      <c r="C90" s="306" t="s">
        <v>3697</v>
      </c>
      <c r="D90" s="286">
        <v>0</v>
      </c>
    </row>
    <row r="91" spans="2:4" x14ac:dyDescent="0.2">
      <c r="B91" s="317" t="s">
        <v>373</v>
      </c>
      <c r="C91" s="306" t="s">
        <v>3698</v>
      </c>
      <c r="D91" s="286">
        <v>25140.57</v>
      </c>
    </row>
    <row r="92" spans="2:4" ht="14.25" customHeight="1" x14ac:dyDescent="0.2">
      <c r="B92" s="317" t="s">
        <v>3699</v>
      </c>
      <c r="C92" s="306" t="s">
        <v>3700</v>
      </c>
      <c r="D92" s="286">
        <v>53392.04</v>
      </c>
    </row>
    <row r="93" spans="2:4" ht="14.25" customHeight="1" x14ac:dyDescent="0.2">
      <c r="B93" s="317" t="s">
        <v>377</v>
      </c>
      <c r="C93" s="306" t="s">
        <v>3701</v>
      </c>
      <c r="D93" s="286">
        <v>53392.04</v>
      </c>
    </row>
    <row r="94" spans="2:4" ht="14.25" hidden="1" customHeight="1" x14ac:dyDescent="0.2">
      <c r="B94" s="317" t="s">
        <v>3702</v>
      </c>
      <c r="C94" s="306" t="s">
        <v>3703</v>
      </c>
      <c r="D94" s="286">
        <v>0</v>
      </c>
    </row>
    <row r="95" spans="2:4" ht="14.25" hidden="1" customHeight="1" x14ac:dyDescent="0.2">
      <c r="B95" s="317" t="s">
        <v>381</v>
      </c>
      <c r="C95" s="306" t="s">
        <v>3704</v>
      </c>
      <c r="D95" s="286">
        <v>0</v>
      </c>
    </row>
    <row r="96" spans="2:4" ht="14.25" hidden="1" customHeight="1" x14ac:dyDescent="0.2">
      <c r="B96" s="317" t="s">
        <v>383</v>
      </c>
      <c r="C96" s="306" t="s">
        <v>3705</v>
      </c>
      <c r="D96" s="286">
        <v>0</v>
      </c>
    </row>
    <row r="97" spans="2:4" hidden="1" x14ac:dyDescent="0.2">
      <c r="B97" s="317" t="s">
        <v>385</v>
      </c>
      <c r="C97" s="306" t="s">
        <v>3706</v>
      </c>
      <c r="D97" s="286">
        <v>0</v>
      </c>
    </row>
    <row r="98" spans="2:4" hidden="1" x14ac:dyDescent="0.2">
      <c r="B98" s="317" t="s">
        <v>3707</v>
      </c>
      <c r="C98" s="306" t="s">
        <v>3708</v>
      </c>
      <c r="D98" s="286">
        <v>0</v>
      </c>
    </row>
    <row r="99" spans="2:4" x14ac:dyDescent="0.2">
      <c r="B99" s="317" t="s">
        <v>3709</v>
      </c>
      <c r="C99" s="306" t="s">
        <v>3710</v>
      </c>
      <c r="D99" s="286">
        <v>488384.24</v>
      </c>
    </row>
    <row r="100" spans="2:4" x14ac:dyDescent="0.2">
      <c r="B100" s="317" t="s">
        <v>3711</v>
      </c>
      <c r="C100" s="306" t="s">
        <v>3712</v>
      </c>
      <c r="D100" s="286">
        <v>11902.34</v>
      </c>
    </row>
    <row r="101" spans="2:4" x14ac:dyDescent="0.2">
      <c r="B101" s="317" t="s">
        <v>393</v>
      </c>
      <c r="C101" s="306" t="s">
        <v>3713</v>
      </c>
      <c r="D101" s="286">
        <v>11902.34</v>
      </c>
    </row>
    <row r="102" spans="2:4" x14ac:dyDescent="0.2">
      <c r="B102" s="317" t="s">
        <v>3714</v>
      </c>
      <c r="C102" s="306" t="s">
        <v>3715</v>
      </c>
      <c r="D102" s="286">
        <v>1033.05</v>
      </c>
    </row>
    <row r="103" spans="2:4" x14ac:dyDescent="0.2">
      <c r="B103" s="317" t="s">
        <v>397</v>
      </c>
      <c r="C103" s="306" t="s">
        <v>3716</v>
      </c>
      <c r="D103" s="286">
        <v>1033.05</v>
      </c>
    </row>
    <row r="104" spans="2:4" ht="14.25" customHeight="1" x14ac:dyDescent="0.2">
      <c r="B104" s="317" t="s">
        <v>3717</v>
      </c>
      <c r="C104" s="306" t="s">
        <v>3718</v>
      </c>
      <c r="D104" s="286">
        <v>391284.39</v>
      </c>
    </row>
    <row r="105" spans="2:4" x14ac:dyDescent="0.2">
      <c r="B105" s="317" t="s">
        <v>3719</v>
      </c>
      <c r="C105" s="306" t="s">
        <v>3720</v>
      </c>
      <c r="D105" s="286">
        <v>84164.46</v>
      </c>
    </row>
    <row r="106" spans="2:4" hidden="1" x14ac:dyDescent="0.2">
      <c r="B106" s="317" t="s">
        <v>6759</v>
      </c>
      <c r="C106" s="306" t="s">
        <v>6760</v>
      </c>
      <c r="D106" s="286">
        <v>0</v>
      </c>
    </row>
    <row r="107" spans="2:4" x14ac:dyDescent="0.2">
      <c r="B107" s="317" t="s">
        <v>3721</v>
      </c>
      <c r="C107" s="306" t="s">
        <v>3722</v>
      </c>
      <c r="D107" s="286">
        <v>10697.55</v>
      </c>
    </row>
    <row r="108" spans="2:4" ht="14.25" customHeight="1" x14ac:dyDescent="0.2">
      <c r="B108" s="317" t="s">
        <v>3723</v>
      </c>
      <c r="C108" s="306" t="s">
        <v>3722</v>
      </c>
      <c r="D108" s="286">
        <v>10697.55</v>
      </c>
    </row>
    <row r="109" spans="2:4" ht="14.25" customHeight="1" x14ac:dyDescent="0.2">
      <c r="B109" s="317" t="s">
        <v>3724</v>
      </c>
      <c r="C109" s="306" t="s">
        <v>3725</v>
      </c>
      <c r="D109" s="286">
        <v>10697.55</v>
      </c>
    </row>
    <row r="110" spans="2:4" ht="14.25" hidden="1" customHeight="1" x14ac:dyDescent="0.2">
      <c r="B110" s="317" t="s">
        <v>3726</v>
      </c>
      <c r="C110" s="306" t="s">
        <v>3727</v>
      </c>
      <c r="D110" s="286">
        <v>0</v>
      </c>
    </row>
    <row r="111" spans="2:4" ht="14.25" hidden="1" customHeight="1" x14ac:dyDescent="0.2">
      <c r="B111" s="317" t="s">
        <v>3728</v>
      </c>
      <c r="C111" s="306" t="s">
        <v>3729</v>
      </c>
      <c r="D111" s="286">
        <v>0</v>
      </c>
    </row>
    <row r="112" spans="2:4" ht="14.25" hidden="1" customHeight="1" x14ac:dyDescent="0.2">
      <c r="B112" s="317" t="s">
        <v>3730</v>
      </c>
      <c r="C112" s="306" t="s">
        <v>3731</v>
      </c>
      <c r="D112" s="286">
        <v>0</v>
      </c>
    </row>
    <row r="113" spans="2:4" ht="14.25" hidden="1" customHeight="1" x14ac:dyDescent="0.2">
      <c r="B113" s="317" t="s">
        <v>3732</v>
      </c>
      <c r="C113" s="306" t="s">
        <v>3733</v>
      </c>
      <c r="D113" s="286">
        <v>0</v>
      </c>
    </row>
    <row r="114" spans="2:4" ht="14.25" hidden="1" customHeight="1" x14ac:dyDescent="0.2">
      <c r="B114" s="317" t="s">
        <v>3734</v>
      </c>
      <c r="C114" s="306" t="s">
        <v>3735</v>
      </c>
      <c r="D114" s="286">
        <v>0</v>
      </c>
    </row>
    <row r="115" spans="2:4" ht="14.25" hidden="1" customHeight="1" x14ac:dyDescent="0.2">
      <c r="B115" s="317" t="s">
        <v>3736</v>
      </c>
      <c r="C115" s="306" t="s">
        <v>3737</v>
      </c>
      <c r="D115" s="286">
        <v>0</v>
      </c>
    </row>
    <row r="116" spans="2:4" ht="14.25" hidden="1" customHeight="1" x14ac:dyDescent="0.2">
      <c r="B116" s="317" t="s">
        <v>3738</v>
      </c>
      <c r="C116" s="306" t="s">
        <v>3739</v>
      </c>
      <c r="D116" s="286">
        <v>0</v>
      </c>
    </row>
    <row r="117" spans="2:4" ht="14.25" hidden="1" customHeight="1" x14ac:dyDescent="0.2">
      <c r="B117" s="317" t="s">
        <v>3740</v>
      </c>
      <c r="C117" s="306" t="s">
        <v>3710</v>
      </c>
      <c r="D117" s="286">
        <v>0</v>
      </c>
    </row>
    <row r="118" spans="2:4" ht="14.25" hidden="1" customHeight="1" x14ac:dyDescent="0.2">
      <c r="B118" s="317" t="s">
        <v>3741</v>
      </c>
      <c r="C118" s="306" t="s">
        <v>3742</v>
      </c>
      <c r="D118" s="286">
        <v>0</v>
      </c>
    </row>
    <row r="119" spans="2:4" ht="14.25" hidden="1" customHeight="1" x14ac:dyDescent="0.2">
      <c r="B119" s="317" t="s">
        <v>3743</v>
      </c>
      <c r="C119" s="306" t="s">
        <v>3744</v>
      </c>
      <c r="D119" s="286">
        <v>0</v>
      </c>
    </row>
    <row r="120" spans="2:4" ht="14.25" hidden="1" customHeight="1" x14ac:dyDescent="0.2">
      <c r="B120" s="317" t="s">
        <v>3745</v>
      </c>
      <c r="C120" s="306" t="s">
        <v>3737</v>
      </c>
      <c r="D120" s="286">
        <v>0</v>
      </c>
    </row>
    <row r="121" spans="2:4" ht="14.25" hidden="1" customHeight="1" x14ac:dyDescent="0.2">
      <c r="B121" s="317" t="s">
        <v>3746</v>
      </c>
      <c r="C121" s="306" t="s">
        <v>3739</v>
      </c>
      <c r="D121" s="286">
        <v>0</v>
      </c>
    </row>
    <row r="122" spans="2:4" ht="14.25" hidden="1" customHeight="1" x14ac:dyDescent="0.2">
      <c r="B122" s="317" t="s">
        <v>3747</v>
      </c>
      <c r="C122" s="306" t="s">
        <v>3710</v>
      </c>
      <c r="D122" s="286">
        <v>0</v>
      </c>
    </row>
    <row r="123" spans="2:4" ht="14.25" hidden="1" customHeight="1" x14ac:dyDescent="0.2">
      <c r="B123" s="317" t="s">
        <v>3748</v>
      </c>
      <c r="C123" s="306" t="s">
        <v>3749</v>
      </c>
      <c r="D123" s="286">
        <v>0</v>
      </c>
    </row>
    <row r="124" spans="2:4" hidden="1" x14ac:dyDescent="0.2">
      <c r="B124" s="317" t="s">
        <v>3750</v>
      </c>
      <c r="C124" s="306" t="s">
        <v>3751</v>
      </c>
      <c r="D124" s="286">
        <v>0</v>
      </c>
    </row>
    <row r="125" spans="2:4" ht="14.25" hidden="1" customHeight="1" x14ac:dyDescent="0.2">
      <c r="B125" s="317" t="s">
        <v>3752</v>
      </c>
      <c r="C125" s="306" t="s">
        <v>3753</v>
      </c>
      <c r="D125" s="286">
        <v>0</v>
      </c>
    </row>
    <row r="126" spans="2:4" ht="14.25" customHeight="1" x14ac:dyDescent="0.2">
      <c r="B126" s="317" t="s">
        <v>3754</v>
      </c>
      <c r="C126" s="306" t="s">
        <v>3755</v>
      </c>
      <c r="D126" s="286">
        <v>8028220.25</v>
      </c>
    </row>
    <row r="127" spans="2:4" ht="14.25" hidden="1" customHeight="1" x14ac:dyDescent="0.2">
      <c r="B127" s="317" t="s">
        <v>3756</v>
      </c>
      <c r="C127" s="306" t="s">
        <v>3757</v>
      </c>
      <c r="D127" s="286">
        <v>0</v>
      </c>
    </row>
    <row r="128" spans="2:4" ht="14.25" hidden="1" customHeight="1" x14ac:dyDescent="0.2">
      <c r="B128" s="317" t="s">
        <v>3758</v>
      </c>
      <c r="C128" s="306" t="s">
        <v>3759</v>
      </c>
      <c r="D128" s="286">
        <v>0</v>
      </c>
    </row>
    <row r="129" spans="2:4" ht="14.25" hidden="1" customHeight="1" x14ac:dyDescent="0.2">
      <c r="B129" s="317" t="s">
        <v>3760</v>
      </c>
      <c r="C129" s="306" t="s">
        <v>3761</v>
      </c>
      <c r="D129" s="286">
        <v>0</v>
      </c>
    </row>
    <row r="130" spans="2:4" ht="14.25" hidden="1" customHeight="1" x14ac:dyDescent="0.2">
      <c r="B130" s="317" t="s">
        <v>3762</v>
      </c>
      <c r="C130" s="306" t="s">
        <v>3763</v>
      </c>
      <c r="D130" s="286">
        <v>0</v>
      </c>
    </row>
    <row r="131" spans="2:4" ht="14.25" hidden="1" customHeight="1" x14ac:dyDescent="0.2">
      <c r="B131" s="317" t="s">
        <v>3764</v>
      </c>
      <c r="C131" s="306" t="s">
        <v>3765</v>
      </c>
      <c r="D131" s="286">
        <v>0</v>
      </c>
    </row>
    <row r="132" spans="2:4" ht="14.25" hidden="1" customHeight="1" x14ac:dyDescent="0.2">
      <c r="B132" s="317" t="s">
        <v>3766</v>
      </c>
      <c r="C132" s="306" t="s">
        <v>3767</v>
      </c>
      <c r="D132" s="286">
        <v>0</v>
      </c>
    </row>
    <row r="133" spans="2:4" ht="14.25" hidden="1" customHeight="1" x14ac:dyDescent="0.2">
      <c r="B133" s="317" t="s">
        <v>3768</v>
      </c>
      <c r="C133" s="306" t="s">
        <v>3769</v>
      </c>
      <c r="D133" s="286">
        <v>0</v>
      </c>
    </row>
    <row r="134" spans="2:4" ht="14.25" hidden="1" customHeight="1" x14ac:dyDescent="0.2">
      <c r="B134" s="317" t="s">
        <v>3770</v>
      </c>
      <c r="C134" s="306" t="s">
        <v>3771</v>
      </c>
      <c r="D134" s="286">
        <v>0</v>
      </c>
    </row>
    <row r="135" spans="2:4" ht="14.25" hidden="1" customHeight="1" x14ac:dyDescent="0.2">
      <c r="B135" s="317" t="s">
        <v>3772</v>
      </c>
      <c r="C135" s="306" t="s">
        <v>3773</v>
      </c>
      <c r="D135" s="286">
        <v>0</v>
      </c>
    </row>
    <row r="136" spans="2:4" ht="14.25" hidden="1" customHeight="1" x14ac:dyDescent="0.2">
      <c r="B136" s="317" t="s">
        <v>3774</v>
      </c>
      <c r="C136" s="306" t="s">
        <v>3775</v>
      </c>
      <c r="D136" s="286">
        <v>0</v>
      </c>
    </row>
    <row r="137" spans="2:4" ht="14.25" hidden="1" customHeight="1" x14ac:dyDescent="0.2">
      <c r="B137" s="317" t="s">
        <v>3776</v>
      </c>
      <c r="C137" s="306" t="s">
        <v>3777</v>
      </c>
      <c r="D137" s="286">
        <v>0</v>
      </c>
    </row>
    <row r="138" spans="2:4" ht="14.25" hidden="1" customHeight="1" x14ac:dyDescent="0.2">
      <c r="B138" s="317" t="s">
        <v>3778</v>
      </c>
      <c r="C138" s="306" t="s">
        <v>3779</v>
      </c>
      <c r="D138" s="286">
        <v>0</v>
      </c>
    </row>
    <row r="139" spans="2:4" ht="14.25" hidden="1" customHeight="1" x14ac:dyDescent="0.2">
      <c r="B139" s="317" t="s">
        <v>3780</v>
      </c>
      <c r="C139" s="306" t="s">
        <v>3781</v>
      </c>
      <c r="D139" s="286">
        <v>0</v>
      </c>
    </row>
    <row r="140" spans="2:4" ht="14.25" hidden="1" customHeight="1" x14ac:dyDescent="0.2">
      <c r="B140" s="317" t="s">
        <v>3782</v>
      </c>
      <c r="C140" s="306" t="s">
        <v>3783</v>
      </c>
      <c r="D140" s="286">
        <v>0</v>
      </c>
    </row>
    <row r="141" spans="2:4" ht="14.25" hidden="1" customHeight="1" x14ac:dyDescent="0.2">
      <c r="B141" s="317" t="s">
        <v>3784</v>
      </c>
      <c r="C141" s="306" t="s">
        <v>3785</v>
      </c>
      <c r="D141" s="286">
        <v>0</v>
      </c>
    </row>
    <row r="142" spans="2:4" hidden="1" x14ac:dyDescent="0.2">
      <c r="B142" s="317" t="s">
        <v>3786</v>
      </c>
      <c r="C142" s="306" t="s">
        <v>3787</v>
      </c>
      <c r="D142" s="286">
        <v>0</v>
      </c>
    </row>
    <row r="143" spans="2:4" ht="14.25" hidden="1" customHeight="1" x14ac:dyDescent="0.2">
      <c r="B143" s="317" t="s">
        <v>3788</v>
      </c>
      <c r="C143" s="306" t="s">
        <v>3789</v>
      </c>
      <c r="D143" s="286">
        <v>0</v>
      </c>
    </row>
    <row r="144" spans="2:4" x14ac:dyDescent="0.2">
      <c r="B144" s="317" t="s">
        <v>3790</v>
      </c>
      <c r="C144" s="306" t="s">
        <v>3791</v>
      </c>
      <c r="D144" s="286">
        <v>6119217.1299999999</v>
      </c>
    </row>
    <row r="145" spans="2:4" x14ac:dyDescent="0.2">
      <c r="B145" s="317" t="s">
        <v>3792</v>
      </c>
      <c r="C145" s="306" t="s">
        <v>3759</v>
      </c>
      <c r="D145" s="286">
        <v>1416389.76</v>
      </c>
    </row>
    <row r="146" spans="2:4" ht="14.25" customHeight="1" x14ac:dyDescent="0.2">
      <c r="B146" s="317" t="s">
        <v>3793</v>
      </c>
      <c r="C146" s="306" t="s">
        <v>3761</v>
      </c>
      <c r="D146" s="286">
        <v>1043269.58</v>
      </c>
    </row>
    <row r="147" spans="2:4" ht="14.25" customHeight="1" x14ac:dyDescent="0.2">
      <c r="B147" s="317" t="s">
        <v>3794</v>
      </c>
      <c r="C147" s="306" t="s">
        <v>3763</v>
      </c>
      <c r="D147" s="286">
        <v>1937333.29</v>
      </c>
    </row>
    <row r="148" spans="2:4" ht="14.25" hidden="1" customHeight="1" x14ac:dyDescent="0.2">
      <c r="B148" s="317" t="s">
        <v>3795</v>
      </c>
      <c r="C148" s="306" t="s">
        <v>3765</v>
      </c>
      <c r="D148" s="286">
        <v>0</v>
      </c>
    </row>
    <row r="149" spans="2:4" hidden="1" x14ac:dyDescent="0.2">
      <c r="B149" s="317" t="s">
        <v>3796</v>
      </c>
      <c r="C149" s="306" t="s">
        <v>3767</v>
      </c>
      <c r="D149" s="286">
        <v>0</v>
      </c>
    </row>
    <row r="150" spans="2:4" x14ac:dyDescent="0.2">
      <c r="B150" s="317" t="s">
        <v>3797</v>
      </c>
      <c r="C150" s="306" t="s">
        <v>3798</v>
      </c>
      <c r="D150" s="286">
        <v>1722224.5</v>
      </c>
    </row>
    <row r="151" spans="2:4" ht="14.25" hidden="1" customHeight="1" x14ac:dyDescent="0.2">
      <c r="B151" s="317" t="s">
        <v>3799</v>
      </c>
      <c r="C151" s="306" t="s">
        <v>3800</v>
      </c>
      <c r="D151" s="286">
        <v>0</v>
      </c>
    </row>
    <row r="152" spans="2:4" ht="14.25" hidden="1" customHeight="1" x14ac:dyDescent="0.2">
      <c r="B152" s="317" t="s">
        <v>3801</v>
      </c>
      <c r="C152" s="306" t="s">
        <v>3802</v>
      </c>
      <c r="D152" s="286">
        <v>0</v>
      </c>
    </row>
    <row r="153" spans="2:4" ht="14.25" hidden="1" customHeight="1" x14ac:dyDescent="0.2">
      <c r="B153" s="317" t="s">
        <v>3803</v>
      </c>
      <c r="C153" s="306" t="s">
        <v>3775</v>
      </c>
      <c r="D153" s="286">
        <v>0</v>
      </c>
    </row>
    <row r="154" spans="2:4" ht="14.25" hidden="1" customHeight="1" x14ac:dyDescent="0.2">
      <c r="B154" s="317" t="s">
        <v>3804</v>
      </c>
      <c r="C154" s="306" t="s">
        <v>3805</v>
      </c>
      <c r="D154" s="286">
        <v>0</v>
      </c>
    </row>
    <row r="155" spans="2:4" ht="14.25" hidden="1" customHeight="1" x14ac:dyDescent="0.2">
      <c r="B155" s="317" t="s">
        <v>3806</v>
      </c>
      <c r="C155" s="306" t="s">
        <v>3807</v>
      </c>
      <c r="D155" s="286">
        <v>0</v>
      </c>
    </row>
    <row r="156" spans="2:4" ht="14.25" hidden="1" customHeight="1" x14ac:dyDescent="0.2">
      <c r="B156" s="317" t="s">
        <v>3808</v>
      </c>
      <c r="C156" s="306" t="s">
        <v>3781</v>
      </c>
      <c r="D156" s="286">
        <v>0</v>
      </c>
    </row>
    <row r="157" spans="2:4" ht="14.25" hidden="1" customHeight="1" x14ac:dyDescent="0.2">
      <c r="B157" s="317" t="s">
        <v>3809</v>
      </c>
      <c r="C157" s="306" t="s">
        <v>3783</v>
      </c>
      <c r="D157" s="286">
        <v>0</v>
      </c>
    </row>
    <row r="158" spans="2:4" ht="14.25" hidden="1" customHeight="1" x14ac:dyDescent="0.2">
      <c r="B158" s="317" t="s">
        <v>3810</v>
      </c>
      <c r="C158" s="306" t="s">
        <v>3785</v>
      </c>
      <c r="D158" s="286">
        <v>0</v>
      </c>
    </row>
    <row r="159" spans="2:4" hidden="1" x14ac:dyDescent="0.2">
      <c r="B159" s="317" t="s">
        <v>3811</v>
      </c>
      <c r="C159" s="306" t="s">
        <v>3787</v>
      </c>
      <c r="D159" s="286">
        <v>0</v>
      </c>
    </row>
    <row r="160" spans="2:4" ht="14.25" hidden="1" customHeight="1" x14ac:dyDescent="0.2">
      <c r="B160" s="317" t="s">
        <v>3812</v>
      </c>
      <c r="C160" s="306" t="s">
        <v>3813</v>
      </c>
      <c r="D160" s="286">
        <v>0</v>
      </c>
    </row>
    <row r="161" spans="2:4" hidden="1" x14ac:dyDescent="0.2">
      <c r="B161" s="317" t="s">
        <v>3814</v>
      </c>
      <c r="C161" s="306" t="s">
        <v>3815</v>
      </c>
      <c r="D161" s="286">
        <v>0</v>
      </c>
    </row>
    <row r="162" spans="2:4" hidden="1" x14ac:dyDescent="0.2">
      <c r="B162" s="317" t="s">
        <v>3816</v>
      </c>
      <c r="C162" s="306" t="s">
        <v>3817</v>
      </c>
      <c r="D162" s="286">
        <v>0</v>
      </c>
    </row>
    <row r="163" spans="2:4" ht="14.25" hidden="1" customHeight="1" x14ac:dyDescent="0.2">
      <c r="B163" s="317" t="s">
        <v>3818</v>
      </c>
      <c r="C163" s="306" t="s">
        <v>3819</v>
      </c>
      <c r="D163" s="286">
        <v>0</v>
      </c>
    </row>
    <row r="164" spans="2:4" ht="14.25" hidden="1" customHeight="1" x14ac:dyDescent="0.2">
      <c r="B164" s="317" t="s">
        <v>3820</v>
      </c>
      <c r="C164" s="306" t="s">
        <v>3821</v>
      </c>
      <c r="D164" s="286">
        <v>0</v>
      </c>
    </row>
    <row r="165" spans="2:4" ht="14.25" hidden="1" customHeight="1" x14ac:dyDescent="0.2">
      <c r="B165" s="317" t="s">
        <v>3822</v>
      </c>
      <c r="C165" s="306" t="s">
        <v>3823</v>
      </c>
      <c r="D165" s="286">
        <v>0</v>
      </c>
    </row>
    <row r="166" spans="2:4" ht="14.25" hidden="1" customHeight="1" x14ac:dyDescent="0.2">
      <c r="B166" s="317" t="s">
        <v>3824</v>
      </c>
      <c r="C166" s="306" t="s">
        <v>3825</v>
      </c>
      <c r="D166" s="286">
        <v>0</v>
      </c>
    </row>
    <row r="167" spans="2:4" ht="14.25" hidden="1" customHeight="1" x14ac:dyDescent="0.2">
      <c r="B167" s="317" t="s">
        <v>3826</v>
      </c>
      <c r="C167" s="306" t="s">
        <v>3827</v>
      </c>
      <c r="D167" s="286">
        <v>0</v>
      </c>
    </row>
    <row r="168" spans="2:4" ht="14.25" hidden="1" customHeight="1" x14ac:dyDescent="0.2">
      <c r="B168" s="317" t="s">
        <v>3828</v>
      </c>
      <c r="C168" s="306" t="s">
        <v>3829</v>
      </c>
      <c r="D168" s="286">
        <v>0</v>
      </c>
    </row>
    <row r="169" spans="2:4" ht="14.25" hidden="1" customHeight="1" x14ac:dyDescent="0.2">
      <c r="B169" s="317" t="s">
        <v>3830</v>
      </c>
      <c r="C169" s="306" t="s">
        <v>3831</v>
      </c>
      <c r="D169" s="286">
        <v>0</v>
      </c>
    </row>
    <row r="170" spans="2:4" ht="14.25" hidden="1" customHeight="1" x14ac:dyDescent="0.2">
      <c r="B170" s="317" t="s">
        <v>3832</v>
      </c>
      <c r="C170" s="306" t="s">
        <v>3833</v>
      </c>
      <c r="D170" s="286">
        <v>0</v>
      </c>
    </row>
    <row r="171" spans="2:4" ht="14.25" hidden="1" customHeight="1" x14ac:dyDescent="0.2">
      <c r="B171" s="317" t="s">
        <v>3834</v>
      </c>
      <c r="C171" s="306" t="s">
        <v>3835</v>
      </c>
      <c r="D171" s="286">
        <v>0</v>
      </c>
    </row>
    <row r="172" spans="2:4" ht="14.25" hidden="1" customHeight="1" x14ac:dyDescent="0.2">
      <c r="B172" s="317" t="s">
        <v>3836</v>
      </c>
      <c r="C172" s="306" t="s">
        <v>3837</v>
      </c>
      <c r="D172" s="286">
        <v>0</v>
      </c>
    </row>
    <row r="173" spans="2:4" ht="14.25" hidden="1" customHeight="1" x14ac:dyDescent="0.2">
      <c r="B173" s="317" t="s">
        <v>3838</v>
      </c>
      <c r="C173" s="306" t="s">
        <v>3839</v>
      </c>
      <c r="D173" s="286">
        <v>0</v>
      </c>
    </row>
    <row r="174" spans="2:4" ht="14.25" hidden="1" customHeight="1" x14ac:dyDescent="0.2">
      <c r="B174" s="317" t="s">
        <v>3840</v>
      </c>
      <c r="C174" s="306" t="s">
        <v>3841</v>
      </c>
      <c r="D174" s="286">
        <v>0</v>
      </c>
    </row>
    <row r="175" spans="2:4" ht="14.25" hidden="1" customHeight="1" x14ac:dyDescent="0.2">
      <c r="B175" s="317" t="s">
        <v>3842</v>
      </c>
      <c r="C175" s="306" t="s">
        <v>3843</v>
      </c>
      <c r="D175" s="286">
        <v>0</v>
      </c>
    </row>
    <row r="176" spans="2:4" hidden="1" x14ac:dyDescent="0.2">
      <c r="B176" s="317" t="s">
        <v>3844</v>
      </c>
      <c r="C176" s="306" t="s">
        <v>3845</v>
      </c>
      <c r="D176" s="286">
        <v>0</v>
      </c>
    </row>
    <row r="177" spans="2:4" ht="14.25" hidden="1" customHeight="1" x14ac:dyDescent="0.2">
      <c r="B177" s="317" t="s">
        <v>3846</v>
      </c>
      <c r="C177" s="306" t="s">
        <v>3847</v>
      </c>
      <c r="D177" s="286">
        <v>0</v>
      </c>
    </row>
    <row r="178" spans="2:4" ht="14.25" customHeight="1" x14ac:dyDescent="0.2">
      <c r="B178" s="317" t="s">
        <v>3848</v>
      </c>
      <c r="C178" s="306" t="s">
        <v>3849</v>
      </c>
      <c r="D178" s="286">
        <v>1909003.12</v>
      </c>
    </row>
    <row r="179" spans="2:4" ht="14.25" hidden="1" customHeight="1" x14ac:dyDescent="0.2">
      <c r="B179" s="317" t="s">
        <v>3850</v>
      </c>
      <c r="C179" s="306" t="s">
        <v>3851</v>
      </c>
      <c r="D179" s="286">
        <v>0</v>
      </c>
    </row>
    <row r="180" spans="2:4" hidden="1" x14ac:dyDescent="0.2">
      <c r="B180" s="317" t="s">
        <v>3852</v>
      </c>
      <c r="C180" s="306" t="s">
        <v>3853</v>
      </c>
      <c r="D180" s="286">
        <v>0</v>
      </c>
    </row>
    <row r="181" spans="2:4" ht="14.25" customHeight="1" x14ac:dyDescent="0.2">
      <c r="B181" s="317" t="s">
        <v>3854</v>
      </c>
      <c r="C181" s="306" t="s">
        <v>3855</v>
      </c>
      <c r="D181" s="286">
        <v>1909003.12</v>
      </c>
    </row>
    <row r="182" spans="2:4" ht="14.25" hidden="1" customHeight="1" x14ac:dyDescent="0.2">
      <c r="B182" s="317" t="s">
        <v>3856</v>
      </c>
      <c r="C182" s="306" t="s">
        <v>3857</v>
      </c>
      <c r="D182" s="286">
        <v>0</v>
      </c>
    </row>
    <row r="183" spans="2:4" ht="14.25" hidden="1" customHeight="1" x14ac:dyDescent="0.2">
      <c r="B183" s="317" t="s">
        <v>3858</v>
      </c>
      <c r="C183" s="306" t="s">
        <v>3859</v>
      </c>
      <c r="D183" s="286">
        <v>0</v>
      </c>
    </row>
    <row r="184" spans="2:4" ht="14.25" hidden="1" customHeight="1" x14ac:dyDescent="0.2">
      <c r="B184" s="317" t="s">
        <v>3860</v>
      </c>
      <c r="C184" s="306" t="s">
        <v>3861</v>
      </c>
      <c r="D184" s="286">
        <v>0</v>
      </c>
    </row>
    <row r="185" spans="2:4" ht="14.25" hidden="1" customHeight="1" x14ac:dyDescent="0.2">
      <c r="B185" s="317" t="s">
        <v>3862</v>
      </c>
      <c r="C185" s="306" t="s">
        <v>3863</v>
      </c>
      <c r="D185" s="286">
        <v>0</v>
      </c>
    </row>
    <row r="186" spans="2:4" ht="14.25" hidden="1" customHeight="1" x14ac:dyDescent="0.2">
      <c r="B186" s="317" t="s">
        <v>3864</v>
      </c>
      <c r="C186" s="306" t="s">
        <v>3865</v>
      </c>
      <c r="D186" s="286">
        <v>0</v>
      </c>
    </row>
    <row r="187" spans="2:4" ht="14.25" hidden="1" customHeight="1" x14ac:dyDescent="0.2">
      <c r="B187" s="317" t="s">
        <v>3866</v>
      </c>
      <c r="C187" s="306" t="s">
        <v>3867</v>
      </c>
      <c r="D187" s="286">
        <v>0</v>
      </c>
    </row>
    <row r="188" spans="2:4" ht="14.25" hidden="1" customHeight="1" x14ac:dyDescent="0.2">
      <c r="B188" s="317" t="s">
        <v>3868</v>
      </c>
      <c r="C188" s="306" t="s">
        <v>3869</v>
      </c>
      <c r="D188" s="286">
        <v>0</v>
      </c>
    </row>
    <row r="189" spans="2:4" ht="14.25" hidden="1" customHeight="1" x14ac:dyDescent="0.2">
      <c r="B189" s="317" t="s">
        <v>3870</v>
      </c>
      <c r="C189" s="306" t="s">
        <v>3871</v>
      </c>
      <c r="D189" s="286">
        <v>0</v>
      </c>
    </row>
    <row r="190" spans="2:4" ht="14.25" hidden="1" customHeight="1" x14ac:dyDescent="0.2">
      <c r="B190" s="317" t="s">
        <v>3872</v>
      </c>
      <c r="C190" s="306" t="s">
        <v>3873</v>
      </c>
      <c r="D190" s="286">
        <v>0</v>
      </c>
    </row>
    <row r="191" spans="2:4" ht="14.25" hidden="1" customHeight="1" x14ac:dyDescent="0.2">
      <c r="B191" s="317" t="s">
        <v>3874</v>
      </c>
      <c r="C191" s="306" t="s">
        <v>3875</v>
      </c>
      <c r="D191" s="286">
        <v>0</v>
      </c>
    </row>
    <row r="192" spans="2:4" ht="14.25" hidden="1" customHeight="1" x14ac:dyDescent="0.2">
      <c r="B192" s="317" t="s">
        <v>3876</v>
      </c>
      <c r="C192" s="306" t="s">
        <v>3877</v>
      </c>
      <c r="D192" s="286">
        <v>0</v>
      </c>
    </row>
    <row r="193" spans="2:4" ht="14.25" hidden="1" customHeight="1" x14ac:dyDescent="0.2">
      <c r="B193" s="317" t="s">
        <v>3878</v>
      </c>
      <c r="C193" s="306" t="s">
        <v>3879</v>
      </c>
      <c r="D193" s="286">
        <v>0</v>
      </c>
    </row>
    <row r="194" spans="2:4" hidden="1" x14ac:dyDescent="0.2">
      <c r="B194" s="317" t="s">
        <v>3880</v>
      </c>
      <c r="C194" s="306" t="s">
        <v>3881</v>
      </c>
      <c r="D194" s="286">
        <v>0</v>
      </c>
    </row>
    <row r="195" spans="2:4" hidden="1" x14ac:dyDescent="0.2">
      <c r="B195" s="317" t="s">
        <v>3882</v>
      </c>
      <c r="C195" s="306" t="s">
        <v>3883</v>
      </c>
      <c r="D195" s="286">
        <v>0</v>
      </c>
    </row>
    <row r="196" spans="2:4" x14ac:dyDescent="0.2">
      <c r="B196" s="317" t="s">
        <v>3884</v>
      </c>
      <c r="C196" s="306" t="s">
        <v>3885</v>
      </c>
      <c r="D196" s="286">
        <v>100579312.09</v>
      </c>
    </row>
    <row r="197" spans="2:4" x14ac:dyDescent="0.2">
      <c r="B197" s="317" t="s">
        <v>3886</v>
      </c>
      <c r="C197" s="306" t="s">
        <v>3887</v>
      </c>
      <c r="D197" s="286">
        <v>37410205.600000001</v>
      </c>
    </row>
    <row r="198" spans="2:4" x14ac:dyDescent="0.2">
      <c r="B198" s="317" t="s">
        <v>3888</v>
      </c>
      <c r="C198" s="306" t="s">
        <v>3889</v>
      </c>
      <c r="D198" s="286">
        <v>397652.71</v>
      </c>
    </row>
    <row r="199" spans="2:4" x14ac:dyDescent="0.2">
      <c r="B199" s="317" t="s">
        <v>3890</v>
      </c>
      <c r="C199" s="306" t="s">
        <v>3891</v>
      </c>
      <c r="D199" s="286">
        <v>480308.1</v>
      </c>
    </row>
    <row r="200" spans="2:4" x14ac:dyDescent="0.2">
      <c r="B200" s="317" t="s">
        <v>3892</v>
      </c>
      <c r="C200" s="306" t="s">
        <v>3893</v>
      </c>
      <c r="D200" s="286">
        <v>1403974.62</v>
      </c>
    </row>
    <row r="201" spans="2:4" x14ac:dyDescent="0.2">
      <c r="B201" s="317" t="s">
        <v>3894</v>
      </c>
      <c r="C201" s="306" t="s">
        <v>3895</v>
      </c>
      <c r="D201" s="286">
        <v>2292012.33</v>
      </c>
    </row>
    <row r="202" spans="2:4" x14ac:dyDescent="0.2">
      <c r="B202" s="317" t="s">
        <v>3896</v>
      </c>
      <c r="C202" s="306" t="s">
        <v>3897</v>
      </c>
      <c r="D202" s="286">
        <v>32836257.84</v>
      </c>
    </row>
    <row r="203" spans="2:4" x14ac:dyDescent="0.2">
      <c r="B203" s="317" t="s">
        <v>3898</v>
      </c>
      <c r="C203" s="306" t="s">
        <v>3899</v>
      </c>
      <c r="D203" s="286">
        <v>43885988.670000002</v>
      </c>
    </row>
    <row r="204" spans="2:4" x14ac:dyDescent="0.2">
      <c r="B204" s="317" t="s">
        <v>3900</v>
      </c>
      <c r="C204" s="306" t="s">
        <v>3901</v>
      </c>
      <c r="D204" s="286">
        <v>1353142.12</v>
      </c>
    </row>
    <row r="205" spans="2:4" x14ac:dyDescent="0.2">
      <c r="B205" s="317" t="s">
        <v>3902</v>
      </c>
      <c r="C205" s="306" t="s">
        <v>3903</v>
      </c>
      <c r="D205" s="286">
        <v>1624826.44</v>
      </c>
    </row>
    <row r="206" spans="2:4" x14ac:dyDescent="0.2">
      <c r="B206" s="317" t="s">
        <v>3904</v>
      </c>
      <c r="C206" s="306" t="s">
        <v>3905</v>
      </c>
      <c r="D206" s="286">
        <v>2713697.26</v>
      </c>
    </row>
    <row r="207" spans="2:4" x14ac:dyDescent="0.2">
      <c r="B207" s="317" t="s">
        <v>3906</v>
      </c>
      <c r="C207" s="306" t="s">
        <v>3907</v>
      </c>
      <c r="D207" s="286">
        <v>3786563.18</v>
      </c>
    </row>
    <row r="208" spans="2:4" x14ac:dyDescent="0.2">
      <c r="B208" s="317" t="s">
        <v>3908</v>
      </c>
      <c r="C208" s="306" t="s">
        <v>3909</v>
      </c>
      <c r="D208" s="286">
        <v>34407759.670000002</v>
      </c>
    </row>
    <row r="209" spans="2:4" x14ac:dyDescent="0.2">
      <c r="B209" s="317" t="s">
        <v>3910</v>
      </c>
      <c r="C209" s="306" t="s">
        <v>3911</v>
      </c>
      <c r="D209" s="286">
        <v>905572.94</v>
      </c>
    </row>
    <row r="210" spans="2:4" x14ac:dyDescent="0.2">
      <c r="B210" s="317" t="s">
        <v>3912</v>
      </c>
      <c r="C210" s="306" t="s">
        <v>3901</v>
      </c>
      <c r="D210" s="286">
        <v>11917.15</v>
      </c>
    </row>
    <row r="211" spans="2:4" x14ac:dyDescent="0.2">
      <c r="B211" s="317" t="s">
        <v>3913</v>
      </c>
      <c r="C211" s="306" t="s">
        <v>3914</v>
      </c>
      <c r="D211" s="286">
        <v>15340.33</v>
      </c>
    </row>
    <row r="212" spans="2:4" x14ac:dyDescent="0.2">
      <c r="B212" s="317" t="s">
        <v>3915</v>
      </c>
      <c r="C212" s="306" t="s">
        <v>3916</v>
      </c>
      <c r="D212" s="286">
        <v>24470.55</v>
      </c>
    </row>
    <row r="213" spans="2:4" x14ac:dyDescent="0.2">
      <c r="B213" s="317" t="s">
        <v>3917</v>
      </c>
      <c r="C213" s="306" t="s">
        <v>3918</v>
      </c>
      <c r="D213" s="286">
        <v>50157.18</v>
      </c>
    </row>
    <row r="214" spans="2:4" x14ac:dyDescent="0.2">
      <c r="B214" s="317" t="s">
        <v>3919</v>
      </c>
      <c r="C214" s="306" t="s">
        <v>3920</v>
      </c>
      <c r="D214" s="286">
        <v>803687.73</v>
      </c>
    </row>
    <row r="215" spans="2:4" x14ac:dyDescent="0.2">
      <c r="B215" s="317" t="s">
        <v>3921</v>
      </c>
      <c r="C215" s="306" t="s">
        <v>3922</v>
      </c>
      <c r="D215" s="286">
        <v>6884077.4000000004</v>
      </c>
    </row>
    <row r="216" spans="2:4" x14ac:dyDescent="0.2">
      <c r="B216" s="317" t="s">
        <v>3923</v>
      </c>
      <c r="C216" s="306" t="s">
        <v>3889</v>
      </c>
      <c r="D216" s="286">
        <v>279969.59999999998</v>
      </c>
    </row>
    <row r="217" spans="2:4" x14ac:dyDescent="0.2">
      <c r="B217" s="317" t="s">
        <v>3924</v>
      </c>
      <c r="C217" s="306" t="s">
        <v>3903</v>
      </c>
      <c r="D217" s="286">
        <v>411419.83</v>
      </c>
    </row>
    <row r="218" spans="2:4" x14ac:dyDescent="0.2">
      <c r="B218" s="317" t="s">
        <v>3925</v>
      </c>
      <c r="C218" s="306" t="s">
        <v>3905</v>
      </c>
      <c r="D218" s="286">
        <v>661512.53</v>
      </c>
    </row>
    <row r="219" spans="2:4" ht="14.25" customHeight="1" x14ac:dyDescent="0.2">
      <c r="B219" s="317" t="s">
        <v>3926</v>
      </c>
      <c r="C219" s="306" t="s">
        <v>3907</v>
      </c>
      <c r="D219" s="286">
        <v>1120530.21</v>
      </c>
    </row>
    <row r="220" spans="2:4" ht="14.25" customHeight="1" x14ac:dyDescent="0.2">
      <c r="B220" s="317" t="s">
        <v>3927</v>
      </c>
      <c r="C220" s="306" t="s">
        <v>3909</v>
      </c>
      <c r="D220" s="286">
        <v>4410645.2300000004</v>
      </c>
    </row>
    <row r="221" spans="2:4" ht="14.25" hidden="1" customHeight="1" x14ac:dyDescent="0.2">
      <c r="B221" s="317" t="s">
        <v>3928</v>
      </c>
      <c r="C221" s="306" t="s">
        <v>3929</v>
      </c>
      <c r="D221" s="286">
        <v>0</v>
      </c>
    </row>
    <row r="222" spans="2:4" ht="14.25" hidden="1" customHeight="1" x14ac:dyDescent="0.2">
      <c r="B222" s="317" t="s">
        <v>3930</v>
      </c>
      <c r="C222" s="306" t="s">
        <v>3889</v>
      </c>
      <c r="D222" s="286">
        <v>0</v>
      </c>
    </row>
    <row r="223" spans="2:4" ht="14.25" hidden="1" customHeight="1" x14ac:dyDescent="0.2">
      <c r="B223" s="317" t="s">
        <v>3931</v>
      </c>
      <c r="C223" s="306" t="s">
        <v>3903</v>
      </c>
      <c r="D223" s="286">
        <v>0</v>
      </c>
    </row>
    <row r="224" spans="2:4" ht="14.25" hidden="1" customHeight="1" x14ac:dyDescent="0.2">
      <c r="B224" s="317" t="s">
        <v>3932</v>
      </c>
      <c r="C224" s="306" t="s">
        <v>3893</v>
      </c>
      <c r="D224" s="286">
        <v>0</v>
      </c>
    </row>
    <row r="225" spans="2:4" hidden="1" x14ac:dyDescent="0.2">
      <c r="B225" s="317" t="s">
        <v>3933</v>
      </c>
      <c r="C225" s="306" t="s">
        <v>3918</v>
      </c>
      <c r="D225" s="286">
        <v>0</v>
      </c>
    </row>
    <row r="226" spans="2:4" hidden="1" x14ac:dyDescent="0.2">
      <c r="B226" s="317" t="s">
        <v>3934</v>
      </c>
      <c r="C226" s="306" t="s">
        <v>3935</v>
      </c>
      <c r="D226" s="286">
        <v>0</v>
      </c>
    </row>
    <row r="227" spans="2:4" x14ac:dyDescent="0.2">
      <c r="B227" s="317" t="s">
        <v>3936</v>
      </c>
      <c r="C227" s="306" t="s">
        <v>3937</v>
      </c>
      <c r="D227" s="286">
        <v>1244694.6200000001</v>
      </c>
    </row>
    <row r="228" spans="2:4" x14ac:dyDescent="0.2">
      <c r="B228" s="317" t="s">
        <v>3938</v>
      </c>
      <c r="C228" s="306" t="s">
        <v>3901</v>
      </c>
      <c r="D228" s="286">
        <v>13053.02</v>
      </c>
    </row>
    <row r="229" spans="2:4" x14ac:dyDescent="0.2">
      <c r="B229" s="317" t="s">
        <v>3939</v>
      </c>
      <c r="C229" s="306" t="s">
        <v>3903</v>
      </c>
      <c r="D229" s="286">
        <v>16295.07</v>
      </c>
    </row>
    <row r="230" spans="2:4" x14ac:dyDescent="0.2">
      <c r="B230" s="317" t="s">
        <v>3940</v>
      </c>
      <c r="C230" s="306" t="s">
        <v>3941</v>
      </c>
      <c r="D230" s="286">
        <v>36601.129999999997</v>
      </c>
    </row>
    <row r="231" spans="2:4" x14ac:dyDescent="0.2">
      <c r="B231" s="317" t="s">
        <v>3942</v>
      </c>
      <c r="C231" s="306" t="s">
        <v>3943</v>
      </c>
      <c r="D231" s="286">
        <v>84425.54</v>
      </c>
    </row>
    <row r="232" spans="2:4" x14ac:dyDescent="0.2">
      <c r="B232" s="317" t="s">
        <v>3944</v>
      </c>
      <c r="C232" s="306" t="s">
        <v>3909</v>
      </c>
      <c r="D232" s="286">
        <v>1094319.8600000001</v>
      </c>
    </row>
    <row r="233" spans="2:4" x14ac:dyDescent="0.2">
      <c r="B233" s="317" t="s">
        <v>3945</v>
      </c>
      <c r="C233" s="306" t="s">
        <v>3946</v>
      </c>
      <c r="D233" s="286">
        <v>6417469.29</v>
      </c>
    </row>
    <row r="234" spans="2:4" x14ac:dyDescent="0.2">
      <c r="B234" s="317" t="s">
        <v>3947</v>
      </c>
      <c r="C234" s="306" t="s">
        <v>3948</v>
      </c>
      <c r="D234" s="286">
        <v>33301.620000000003</v>
      </c>
    </row>
    <row r="235" spans="2:4" x14ac:dyDescent="0.2">
      <c r="B235" s="317" t="s">
        <v>3949</v>
      </c>
      <c r="C235" s="306" t="s">
        <v>3950</v>
      </c>
      <c r="D235" s="286">
        <v>30965.38</v>
      </c>
    </row>
    <row r="236" spans="2:4" x14ac:dyDescent="0.2">
      <c r="B236" s="317" t="s">
        <v>3951</v>
      </c>
      <c r="C236" s="306" t="s">
        <v>3952</v>
      </c>
      <c r="D236" s="286">
        <v>64360.87</v>
      </c>
    </row>
    <row r="237" spans="2:4" x14ac:dyDescent="0.2">
      <c r="B237" s="317" t="s">
        <v>3953</v>
      </c>
      <c r="C237" s="306" t="s">
        <v>3954</v>
      </c>
      <c r="D237" s="286">
        <v>137182.07999999999</v>
      </c>
    </row>
    <row r="238" spans="2:4" ht="14.25" customHeight="1" x14ac:dyDescent="0.2">
      <c r="B238" s="317" t="s">
        <v>3955</v>
      </c>
      <c r="C238" s="306" t="s">
        <v>3897</v>
      </c>
      <c r="D238" s="286">
        <v>6151659.3399999999</v>
      </c>
    </row>
    <row r="239" spans="2:4" ht="14.25" customHeight="1" x14ac:dyDescent="0.2">
      <c r="B239" s="317" t="s">
        <v>3956</v>
      </c>
      <c r="C239" s="306" t="s">
        <v>3957</v>
      </c>
      <c r="D239" s="286">
        <v>335924.06</v>
      </c>
    </row>
    <row r="240" spans="2:4" ht="14.25" hidden="1" customHeight="1" x14ac:dyDescent="0.2">
      <c r="B240" s="317" t="s">
        <v>3958</v>
      </c>
      <c r="C240" s="306" t="s">
        <v>3959</v>
      </c>
      <c r="D240" s="286">
        <v>0</v>
      </c>
    </row>
    <row r="241" spans="2:4" hidden="1" x14ac:dyDescent="0.2">
      <c r="B241" s="317" t="s">
        <v>3960</v>
      </c>
      <c r="C241" s="306" t="s">
        <v>3961</v>
      </c>
      <c r="D241" s="286">
        <v>0</v>
      </c>
    </row>
    <row r="242" spans="2:4" x14ac:dyDescent="0.2">
      <c r="B242" s="317" t="s">
        <v>3962</v>
      </c>
      <c r="C242" s="306" t="s">
        <v>3916</v>
      </c>
      <c r="D242" s="286">
        <v>1896.22</v>
      </c>
    </row>
    <row r="243" spans="2:4" x14ac:dyDescent="0.2">
      <c r="B243" s="317" t="s">
        <v>3963</v>
      </c>
      <c r="C243" s="306" t="s">
        <v>3907</v>
      </c>
      <c r="D243" s="286">
        <v>5675.16</v>
      </c>
    </row>
    <row r="244" spans="2:4" x14ac:dyDescent="0.2">
      <c r="B244" s="317" t="s">
        <v>3964</v>
      </c>
      <c r="C244" s="306" t="s">
        <v>3965</v>
      </c>
      <c r="D244" s="286">
        <v>328352.68</v>
      </c>
    </row>
    <row r="245" spans="2:4" x14ac:dyDescent="0.2">
      <c r="B245" s="317" t="s">
        <v>3966</v>
      </c>
      <c r="C245" s="306" t="s">
        <v>3967</v>
      </c>
      <c r="D245" s="286">
        <v>1247007.7</v>
      </c>
    </row>
    <row r="246" spans="2:4" x14ac:dyDescent="0.2">
      <c r="B246" s="317" t="s">
        <v>3968</v>
      </c>
      <c r="C246" s="306" t="s">
        <v>3969</v>
      </c>
      <c r="D246" s="286">
        <v>17241.14</v>
      </c>
    </row>
    <row r="247" spans="2:4" x14ac:dyDescent="0.2">
      <c r="B247" s="317" t="s">
        <v>3970</v>
      </c>
      <c r="C247" s="306" t="s">
        <v>3903</v>
      </c>
      <c r="D247" s="286">
        <v>23172.34</v>
      </c>
    </row>
    <row r="248" spans="2:4" x14ac:dyDescent="0.2">
      <c r="B248" s="317" t="s">
        <v>3971</v>
      </c>
      <c r="C248" s="306" t="s">
        <v>3905</v>
      </c>
      <c r="D248" s="286">
        <v>33083.67</v>
      </c>
    </row>
    <row r="249" spans="2:4" ht="14.25" customHeight="1" x14ac:dyDescent="0.2">
      <c r="B249" s="317" t="s">
        <v>3972</v>
      </c>
      <c r="C249" s="306" t="s">
        <v>3895</v>
      </c>
      <c r="D249" s="286">
        <v>73854.05</v>
      </c>
    </row>
    <row r="250" spans="2:4" ht="14.25" customHeight="1" x14ac:dyDescent="0.2">
      <c r="B250" s="317" t="s">
        <v>3973</v>
      </c>
      <c r="C250" s="306" t="s">
        <v>3909</v>
      </c>
      <c r="D250" s="286">
        <v>1099656.5</v>
      </c>
    </row>
    <row r="251" spans="2:4" ht="14.25" hidden="1" customHeight="1" x14ac:dyDescent="0.2">
      <c r="B251" s="317" t="s">
        <v>3974</v>
      </c>
      <c r="C251" s="306" t="s">
        <v>3975</v>
      </c>
      <c r="D251" s="286">
        <v>0</v>
      </c>
    </row>
    <row r="252" spans="2:4" ht="14.25" hidden="1" customHeight="1" x14ac:dyDescent="0.2">
      <c r="B252" s="317" t="s">
        <v>3976</v>
      </c>
      <c r="C252" s="306" t="s">
        <v>3901</v>
      </c>
      <c r="D252" s="286">
        <v>0</v>
      </c>
    </row>
    <row r="253" spans="2:4" ht="14.25" hidden="1" customHeight="1" x14ac:dyDescent="0.2">
      <c r="B253" s="317" t="s">
        <v>3977</v>
      </c>
      <c r="C253" s="306" t="s">
        <v>3891</v>
      </c>
      <c r="D253" s="286">
        <v>0</v>
      </c>
    </row>
    <row r="254" spans="2:4" ht="14.25" hidden="1" customHeight="1" x14ac:dyDescent="0.2">
      <c r="B254" s="317" t="s">
        <v>3978</v>
      </c>
      <c r="C254" s="306" t="s">
        <v>3905</v>
      </c>
      <c r="D254" s="286">
        <v>0</v>
      </c>
    </row>
    <row r="255" spans="2:4" hidden="1" x14ac:dyDescent="0.2">
      <c r="B255" s="317" t="s">
        <v>3979</v>
      </c>
      <c r="C255" s="306" t="s">
        <v>3907</v>
      </c>
      <c r="D255" s="286">
        <v>0</v>
      </c>
    </row>
    <row r="256" spans="2:4" hidden="1" x14ac:dyDescent="0.2">
      <c r="B256" s="317" t="s">
        <v>3980</v>
      </c>
      <c r="C256" s="306" t="s">
        <v>3909</v>
      </c>
      <c r="D256" s="286">
        <v>0</v>
      </c>
    </row>
    <row r="257" spans="2:4" x14ac:dyDescent="0.2">
      <c r="B257" s="317" t="s">
        <v>3981</v>
      </c>
      <c r="C257" s="306" t="s">
        <v>3982</v>
      </c>
      <c r="D257" s="286">
        <v>6249.64</v>
      </c>
    </row>
    <row r="258" spans="2:4" x14ac:dyDescent="0.2">
      <c r="B258" s="317" t="s">
        <v>3983</v>
      </c>
      <c r="C258" s="306" t="s">
        <v>3901</v>
      </c>
      <c r="D258" s="286">
        <v>757.48</v>
      </c>
    </row>
    <row r="259" spans="2:4" x14ac:dyDescent="0.2">
      <c r="B259" s="317" t="s">
        <v>3984</v>
      </c>
      <c r="C259" s="306" t="s">
        <v>3903</v>
      </c>
      <c r="D259" s="286">
        <v>1535</v>
      </c>
    </row>
    <row r="260" spans="2:4" x14ac:dyDescent="0.2">
      <c r="B260" s="317" t="s">
        <v>3985</v>
      </c>
      <c r="C260" s="306" t="s">
        <v>3916</v>
      </c>
      <c r="D260" s="286">
        <v>2353.48</v>
      </c>
    </row>
    <row r="261" spans="2:4" x14ac:dyDescent="0.2">
      <c r="B261" s="317" t="s">
        <v>3986</v>
      </c>
      <c r="C261" s="306" t="s">
        <v>3918</v>
      </c>
      <c r="D261" s="286">
        <v>1603.68</v>
      </c>
    </row>
    <row r="262" spans="2:4" hidden="1" x14ac:dyDescent="0.2">
      <c r="B262" s="317" t="s">
        <v>3987</v>
      </c>
      <c r="C262" s="306" t="s">
        <v>3965</v>
      </c>
      <c r="D262" s="286">
        <v>0</v>
      </c>
    </row>
    <row r="263" spans="2:4" x14ac:dyDescent="0.2">
      <c r="B263" s="317" t="s">
        <v>3988</v>
      </c>
      <c r="C263" s="306" t="s">
        <v>3989</v>
      </c>
      <c r="D263" s="286">
        <v>651253.02</v>
      </c>
    </row>
    <row r="264" spans="2:4" x14ac:dyDescent="0.2">
      <c r="B264" s="317" t="s">
        <v>3990</v>
      </c>
      <c r="C264" s="306" t="s">
        <v>3889</v>
      </c>
      <c r="D264" s="286">
        <v>12602.25</v>
      </c>
    </row>
    <row r="265" spans="2:4" x14ac:dyDescent="0.2">
      <c r="B265" s="317" t="s">
        <v>3991</v>
      </c>
      <c r="C265" s="306" t="s">
        <v>3903</v>
      </c>
      <c r="D265" s="286">
        <v>19100.05</v>
      </c>
    </row>
    <row r="266" spans="2:4" x14ac:dyDescent="0.2">
      <c r="B266" s="317" t="s">
        <v>3992</v>
      </c>
      <c r="C266" s="306" t="s">
        <v>3916</v>
      </c>
      <c r="D266" s="286">
        <v>34263.800000000003</v>
      </c>
    </row>
    <row r="267" spans="2:4" x14ac:dyDescent="0.2">
      <c r="B267" s="317" t="s">
        <v>3993</v>
      </c>
      <c r="C267" s="306" t="s">
        <v>3918</v>
      </c>
      <c r="D267" s="286">
        <v>73999.839999999997</v>
      </c>
    </row>
    <row r="268" spans="2:4" x14ac:dyDescent="0.2">
      <c r="B268" s="317" t="s">
        <v>3994</v>
      </c>
      <c r="C268" s="306" t="s">
        <v>3897</v>
      </c>
      <c r="D268" s="286">
        <v>511287.08</v>
      </c>
    </row>
    <row r="269" spans="2:4" x14ac:dyDescent="0.2">
      <c r="B269" s="317" t="s">
        <v>3995</v>
      </c>
      <c r="C269" s="306" t="s">
        <v>3996</v>
      </c>
      <c r="D269" s="286">
        <v>3376.71</v>
      </c>
    </row>
    <row r="270" spans="2:4" x14ac:dyDescent="0.2">
      <c r="B270" s="317" t="s">
        <v>3997</v>
      </c>
      <c r="C270" s="306" t="s">
        <v>3959</v>
      </c>
      <c r="D270" s="286">
        <v>268.58999999999997</v>
      </c>
    </row>
    <row r="271" spans="2:4" x14ac:dyDescent="0.2">
      <c r="B271" s="317" t="s">
        <v>3998</v>
      </c>
      <c r="C271" s="306" t="s">
        <v>3950</v>
      </c>
      <c r="D271" s="286">
        <v>543.98</v>
      </c>
    </row>
    <row r="272" spans="2:4" x14ac:dyDescent="0.2">
      <c r="B272" s="317" t="s">
        <v>3999</v>
      </c>
      <c r="C272" s="306" t="s">
        <v>3916</v>
      </c>
      <c r="D272" s="286">
        <v>833.3</v>
      </c>
    </row>
    <row r="273" spans="2:4" x14ac:dyDescent="0.2">
      <c r="B273" s="317" t="s">
        <v>4000</v>
      </c>
      <c r="C273" s="306" t="s">
        <v>3918</v>
      </c>
      <c r="D273" s="286">
        <v>1730.84</v>
      </c>
    </row>
    <row r="274" spans="2:4" hidden="1" x14ac:dyDescent="0.2">
      <c r="B274" s="317" t="s">
        <v>4001</v>
      </c>
      <c r="C274" s="306" t="s">
        <v>3897</v>
      </c>
      <c r="D274" s="286">
        <v>0</v>
      </c>
    </row>
    <row r="275" spans="2:4" x14ac:dyDescent="0.2">
      <c r="B275" s="317" t="s">
        <v>4002</v>
      </c>
      <c r="C275" s="306" t="s">
        <v>4003</v>
      </c>
      <c r="D275" s="286">
        <v>452437.7</v>
      </c>
    </row>
    <row r="276" spans="2:4" x14ac:dyDescent="0.2">
      <c r="B276" s="317" t="s">
        <v>4004</v>
      </c>
      <c r="C276" s="306" t="s">
        <v>3969</v>
      </c>
      <c r="D276" s="286">
        <v>7526.3</v>
      </c>
    </row>
    <row r="277" spans="2:4" x14ac:dyDescent="0.2">
      <c r="B277" s="317" t="s">
        <v>4005</v>
      </c>
      <c r="C277" s="306" t="s">
        <v>3950</v>
      </c>
      <c r="D277" s="286">
        <v>9569.44</v>
      </c>
    </row>
    <row r="278" spans="2:4" x14ac:dyDescent="0.2">
      <c r="B278" s="317" t="s">
        <v>4006</v>
      </c>
      <c r="C278" s="306" t="s">
        <v>3916</v>
      </c>
      <c r="D278" s="286">
        <v>19882.810000000001</v>
      </c>
    </row>
    <row r="279" spans="2:4" ht="14.25" customHeight="1" x14ac:dyDescent="0.2">
      <c r="B279" s="317" t="s">
        <v>4007</v>
      </c>
      <c r="C279" s="306" t="s">
        <v>3918</v>
      </c>
      <c r="D279" s="286">
        <v>43316.06</v>
      </c>
    </row>
    <row r="280" spans="2:4" ht="14.25" customHeight="1" x14ac:dyDescent="0.2">
      <c r="B280" s="317" t="s">
        <v>4008</v>
      </c>
      <c r="C280" s="306" t="s">
        <v>3897</v>
      </c>
      <c r="D280" s="286">
        <v>372143.09</v>
      </c>
    </row>
    <row r="281" spans="2:4" ht="14.25" hidden="1" customHeight="1" x14ac:dyDescent="0.2">
      <c r="B281" s="317" t="s">
        <v>4009</v>
      </c>
      <c r="C281" s="306" t="s">
        <v>4010</v>
      </c>
      <c r="D281" s="286">
        <v>0</v>
      </c>
    </row>
    <row r="282" spans="2:4" ht="14.25" hidden="1" customHeight="1" x14ac:dyDescent="0.2">
      <c r="B282" s="317" t="s">
        <v>4011</v>
      </c>
      <c r="C282" s="306" t="s">
        <v>3889</v>
      </c>
      <c r="D282" s="286">
        <v>0</v>
      </c>
    </row>
    <row r="283" spans="2:4" ht="14.25" hidden="1" customHeight="1" x14ac:dyDescent="0.2">
      <c r="B283" s="317" t="s">
        <v>4012</v>
      </c>
      <c r="C283" s="306" t="s">
        <v>3903</v>
      </c>
      <c r="D283" s="286">
        <v>0</v>
      </c>
    </row>
    <row r="284" spans="2:4" ht="14.25" hidden="1" customHeight="1" x14ac:dyDescent="0.2">
      <c r="B284" s="317" t="s">
        <v>4013</v>
      </c>
      <c r="C284" s="306" t="s">
        <v>3916</v>
      </c>
      <c r="D284" s="286">
        <v>0</v>
      </c>
    </row>
    <row r="285" spans="2:4" hidden="1" x14ac:dyDescent="0.2">
      <c r="B285" s="317" t="s">
        <v>4014</v>
      </c>
      <c r="C285" s="306" t="s">
        <v>3918</v>
      </c>
      <c r="D285" s="286">
        <v>0</v>
      </c>
    </row>
    <row r="286" spans="2:4" hidden="1" x14ac:dyDescent="0.2">
      <c r="B286" s="317" t="s">
        <v>4015</v>
      </c>
      <c r="C286" s="306" t="s">
        <v>3897</v>
      </c>
      <c r="D286" s="286">
        <v>0</v>
      </c>
    </row>
    <row r="287" spans="2:4" x14ac:dyDescent="0.2">
      <c r="B287" s="317" t="s">
        <v>4016</v>
      </c>
      <c r="C287" s="306" t="s">
        <v>4017</v>
      </c>
      <c r="D287" s="286">
        <v>54192.03</v>
      </c>
    </row>
    <row r="288" spans="2:4" x14ac:dyDescent="0.2">
      <c r="B288" s="317" t="s">
        <v>4018</v>
      </c>
      <c r="C288" s="306" t="s">
        <v>3969</v>
      </c>
      <c r="D288" s="286">
        <v>6825</v>
      </c>
    </row>
    <row r="289" spans="2:4" x14ac:dyDescent="0.2">
      <c r="B289" s="317" t="s">
        <v>4019</v>
      </c>
      <c r="C289" s="306" t="s">
        <v>3891</v>
      </c>
      <c r="D289" s="286">
        <v>6956.9</v>
      </c>
    </row>
    <row r="290" spans="2:4" x14ac:dyDescent="0.2">
      <c r="B290" s="317" t="s">
        <v>4020</v>
      </c>
      <c r="C290" s="306" t="s">
        <v>3893</v>
      </c>
      <c r="D290" s="286">
        <v>14211.59</v>
      </c>
    </row>
    <row r="291" spans="2:4" x14ac:dyDescent="0.2">
      <c r="B291" s="317" t="s">
        <v>4021</v>
      </c>
      <c r="C291" s="306" t="s">
        <v>3895</v>
      </c>
      <c r="D291" s="286">
        <v>19060.669999999998</v>
      </c>
    </row>
    <row r="292" spans="2:4" x14ac:dyDescent="0.2">
      <c r="B292" s="317" t="s">
        <v>4022</v>
      </c>
      <c r="C292" s="306" t="s">
        <v>4023</v>
      </c>
      <c r="D292" s="286">
        <v>7137.87</v>
      </c>
    </row>
    <row r="293" spans="2:4" x14ac:dyDescent="0.2">
      <c r="B293" s="317" t="s">
        <v>4024</v>
      </c>
      <c r="C293" s="306" t="s">
        <v>4025</v>
      </c>
      <c r="D293" s="286">
        <v>2689699.1</v>
      </c>
    </row>
    <row r="294" spans="2:4" x14ac:dyDescent="0.2">
      <c r="B294" s="317" t="s">
        <v>4026</v>
      </c>
      <c r="C294" s="306" t="s">
        <v>3889</v>
      </c>
      <c r="D294" s="286">
        <v>202105.35</v>
      </c>
    </row>
    <row r="295" spans="2:4" x14ac:dyDescent="0.2">
      <c r="B295" s="317" t="s">
        <v>4027</v>
      </c>
      <c r="C295" s="306" t="s">
        <v>4028</v>
      </c>
      <c r="D295" s="286">
        <v>187462.06</v>
      </c>
    </row>
    <row r="296" spans="2:4" x14ac:dyDescent="0.2">
      <c r="B296" s="317" t="s">
        <v>4029</v>
      </c>
      <c r="C296" s="306" t="s">
        <v>3916</v>
      </c>
      <c r="D296" s="286">
        <v>266821.53000000003</v>
      </c>
    </row>
    <row r="297" spans="2:4" x14ac:dyDescent="0.2">
      <c r="B297" s="317" t="s">
        <v>4030</v>
      </c>
      <c r="C297" s="306" t="s">
        <v>3895</v>
      </c>
      <c r="D297" s="286">
        <v>434488.71</v>
      </c>
    </row>
    <row r="298" spans="2:4" x14ac:dyDescent="0.2">
      <c r="B298" s="317" t="s">
        <v>4031</v>
      </c>
      <c r="C298" s="306" t="s">
        <v>3965</v>
      </c>
      <c r="D298" s="286">
        <v>1598821.45</v>
      </c>
    </row>
    <row r="299" spans="2:4" x14ac:dyDescent="0.2">
      <c r="B299" s="317" t="s">
        <v>4032</v>
      </c>
      <c r="C299" s="306" t="s">
        <v>4033</v>
      </c>
      <c r="D299" s="286">
        <v>6895.9</v>
      </c>
    </row>
    <row r="300" spans="2:4" x14ac:dyDescent="0.2">
      <c r="B300" s="317" t="s">
        <v>4034</v>
      </c>
      <c r="C300" s="306" t="s">
        <v>3969</v>
      </c>
      <c r="D300" s="286">
        <v>1106.44</v>
      </c>
    </row>
    <row r="301" spans="2:4" x14ac:dyDescent="0.2">
      <c r="B301" s="317" t="s">
        <v>4035</v>
      </c>
      <c r="C301" s="306" t="s">
        <v>3950</v>
      </c>
      <c r="D301" s="286">
        <v>840.84</v>
      </c>
    </row>
    <row r="302" spans="2:4" x14ac:dyDescent="0.2">
      <c r="B302" s="317" t="s">
        <v>4036</v>
      </c>
      <c r="C302" s="306" t="s">
        <v>3916</v>
      </c>
      <c r="D302" s="286">
        <v>877.98</v>
      </c>
    </row>
    <row r="303" spans="2:4" x14ac:dyDescent="0.2">
      <c r="B303" s="317" t="s">
        <v>4037</v>
      </c>
      <c r="C303" s="306" t="s">
        <v>3918</v>
      </c>
      <c r="D303" s="286">
        <v>1823.67</v>
      </c>
    </row>
    <row r="304" spans="2:4" x14ac:dyDescent="0.2">
      <c r="B304" s="317" t="s">
        <v>4038</v>
      </c>
      <c r="C304" s="306" t="s">
        <v>3897</v>
      </c>
      <c r="D304" s="286">
        <v>2246.9699999999998</v>
      </c>
    </row>
    <row r="305" spans="2:4" x14ac:dyDescent="0.2">
      <c r="B305" s="317" t="s">
        <v>4039</v>
      </c>
      <c r="C305" s="306" t="s">
        <v>4040</v>
      </c>
      <c r="D305" s="286">
        <v>2143252.84</v>
      </c>
    </row>
    <row r="306" spans="2:4" x14ac:dyDescent="0.2">
      <c r="B306" s="317" t="s">
        <v>4041</v>
      </c>
      <c r="C306" s="306" t="s">
        <v>3969</v>
      </c>
      <c r="D306" s="286">
        <v>190369.53</v>
      </c>
    </row>
    <row r="307" spans="2:4" x14ac:dyDescent="0.2">
      <c r="B307" s="317" t="s">
        <v>4042</v>
      </c>
      <c r="C307" s="306" t="s">
        <v>3950</v>
      </c>
      <c r="D307" s="286">
        <v>171499.78</v>
      </c>
    </row>
    <row r="308" spans="2:4" x14ac:dyDescent="0.2">
      <c r="B308" s="317" t="s">
        <v>4043</v>
      </c>
      <c r="C308" s="306" t="s">
        <v>3916</v>
      </c>
      <c r="D308" s="286">
        <v>259369.45</v>
      </c>
    </row>
    <row r="309" spans="2:4" ht="14.25" customHeight="1" x14ac:dyDescent="0.2">
      <c r="B309" s="317" t="s">
        <v>4044</v>
      </c>
      <c r="C309" s="306" t="s">
        <v>4045</v>
      </c>
      <c r="D309" s="286">
        <v>422999.93</v>
      </c>
    </row>
    <row r="310" spans="2:4" ht="14.25" customHeight="1" x14ac:dyDescent="0.2">
      <c r="B310" s="317" t="s">
        <v>4046</v>
      </c>
      <c r="C310" s="306" t="s">
        <v>3897</v>
      </c>
      <c r="D310" s="286">
        <v>1099014.1499999999</v>
      </c>
    </row>
    <row r="311" spans="2:4" ht="14.25" hidden="1" customHeight="1" x14ac:dyDescent="0.2">
      <c r="B311" s="317" t="s">
        <v>4047</v>
      </c>
      <c r="C311" s="306" t="s">
        <v>4048</v>
      </c>
      <c r="D311" s="286">
        <v>0</v>
      </c>
    </row>
    <row r="312" spans="2:4" ht="14.25" hidden="1" customHeight="1" x14ac:dyDescent="0.2">
      <c r="B312" s="317" t="s">
        <v>4049</v>
      </c>
      <c r="C312" s="306" t="s">
        <v>3901</v>
      </c>
      <c r="D312" s="286">
        <v>0</v>
      </c>
    </row>
    <row r="313" spans="2:4" ht="14.25" hidden="1" customHeight="1" x14ac:dyDescent="0.2">
      <c r="B313" s="317" t="s">
        <v>4050</v>
      </c>
      <c r="C313" s="306" t="s">
        <v>4028</v>
      </c>
      <c r="D313" s="286">
        <v>0</v>
      </c>
    </row>
    <row r="314" spans="2:4" ht="14.25" hidden="1" customHeight="1" x14ac:dyDescent="0.2">
      <c r="B314" s="317" t="s">
        <v>4051</v>
      </c>
      <c r="C314" s="306" t="s">
        <v>3905</v>
      </c>
      <c r="D314" s="286">
        <v>0</v>
      </c>
    </row>
    <row r="315" spans="2:4" hidden="1" x14ac:dyDescent="0.2">
      <c r="B315" s="317" t="s">
        <v>4052</v>
      </c>
      <c r="C315" s="306" t="s">
        <v>3907</v>
      </c>
      <c r="D315" s="286">
        <v>0</v>
      </c>
    </row>
    <row r="316" spans="2:4" hidden="1" x14ac:dyDescent="0.2">
      <c r="B316" s="317" t="s">
        <v>4053</v>
      </c>
      <c r="C316" s="306" t="s">
        <v>3897</v>
      </c>
      <c r="D316" s="286">
        <v>0</v>
      </c>
    </row>
    <row r="317" spans="2:4" x14ac:dyDescent="0.2">
      <c r="B317" s="317" t="s">
        <v>4054</v>
      </c>
      <c r="C317" s="306" t="s">
        <v>4055</v>
      </c>
      <c r="D317" s="286">
        <v>4033.47</v>
      </c>
    </row>
    <row r="318" spans="2:4" x14ac:dyDescent="0.2">
      <c r="B318" s="317" t="s">
        <v>4056</v>
      </c>
      <c r="C318" s="306" t="s">
        <v>3901</v>
      </c>
      <c r="D318" s="286">
        <v>546.34</v>
      </c>
    </row>
    <row r="319" spans="2:4" x14ac:dyDescent="0.2">
      <c r="B319" s="317" t="s">
        <v>4057</v>
      </c>
      <c r="C319" s="306" t="s">
        <v>3903</v>
      </c>
      <c r="D319" s="286">
        <v>556</v>
      </c>
    </row>
    <row r="320" spans="2:4" x14ac:dyDescent="0.2">
      <c r="B320" s="317" t="s">
        <v>4058</v>
      </c>
      <c r="C320" s="306" t="s">
        <v>3916</v>
      </c>
      <c r="D320" s="286">
        <v>852.51</v>
      </c>
    </row>
    <row r="321" spans="2:4" x14ac:dyDescent="0.2">
      <c r="B321" s="317" t="s">
        <v>4059</v>
      </c>
      <c r="C321" s="306" t="s">
        <v>3918</v>
      </c>
      <c r="D321" s="286">
        <v>1773.81</v>
      </c>
    </row>
    <row r="322" spans="2:4" x14ac:dyDescent="0.2">
      <c r="B322" s="317" t="s">
        <v>4060</v>
      </c>
      <c r="C322" s="306" t="s">
        <v>4023</v>
      </c>
      <c r="D322" s="286">
        <v>304.81</v>
      </c>
    </row>
    <row r="323" spans="2:4" x14ac:dyDescent="0.2">
      <c r="B323" s="317" t="s">
        <v>4061</v>
      </c>
      <c r="C323" s="306" t="s">
        <v>4062</v>
      </c>
      <c r="D323" s="286">
        <v>800545.34</v>
      </c>
    </row>
    <row r="324" spans="2:4" x14ac:dyDescent="0.2">
      <c r="B324" s="317" t="s">
        <v>4063</v>
      </c>
      <c r="C324" s="306" t="s">
        <v>3969</v>
      </c>
      <c r="D324" s="286">
        <v>28159.439999999999</v>
      </c>
    </row>
    <row r="325" spans="2:4" x14ac:dyDescent="0.2">
      <c r="B325" s="317" t="s">
        <v>4064</v>
      </c>
      <c r="C325" s="306" t="s">
        <v>3903</v>
      </c>
      <c r="D325" s="286">
        <v>26844.79</v>
      </c>
    </row>
    <row r="326" spans="2:4" x14ac:dyDescent="0.2">
      <c r="B326" s="317" t="s">
        <v>4065</v>
      </c>
      <c r="C326" s="306" t="s">
        <v>3905</v>
      </c>
      <c r="D326" s="286">
        <v>43751.64</v>
      </c>
    </row>
    <row r="327" spans="2:4" ht="14.25" customHeight="1" x14ac:dyDescent="0.2">
      <c r="B327" s="317" t="s">
        <v>4066</v>
      </c>
      <c r="C327" s="306" t="s">
        <v>3907</v>
      </c>
      <c r="D327" s="286">
        <v>79027.42</v>
      </c>
    </row>
    <row r="328" spans="2:4" ht="14.25" customHeight="1" x14ac:dyDescent="0.2">
      <c r="B328" s="317" t="s">
        <v>4067</v>
      </c>
      <c r="C328" s="306" t="s">
        <v>3909</v>
      </c>
      <c r="D328" s="286">
        <v>622762.05000000005</v>
      </c>
    </row>
    <row r="329" spans="2:4" ht="14.25" hidden="1" customHeight="1" x14ac:dyDescent="0.2">
      <c r="B329" s="317" t="s">
        <v>4068</v>
      </c>
      <c r="C329" s="306" t="s">
        <v>4069</v>
      </c>
      <c r="D329" s="286">
        <v>0</v>
      </c>
    </row>
    <row r="330" spans="2:4" ht="14.25" hidden="1" customHeight="1" x14ac:dyDescent="0.2">
      <c r="B330" s="317" t="s">
        <v>4070</v>
      </c>
      <c r="C330" s="306" t="s">
        <v>3901</v>
      </c>
      <c r="D330" s="286">
        <v>0</v>
      </c>
    </row>
    <row r="331" spans="2:4" ht="14.25" hidden="1" customHeight="1" x14ac:dyDescent="0.2">
      <c r="B331" s="317" t="s">
        <v>4071</v>
      </c>
      <c r="C331" s="306" t="s">
        <v>3891</v>
      </c>
      <c r="D331" s="286">
        <v>0</v>
      </c>
    </row>
    <row r="332" spans="2:4" ht="14.25" hidden="1" customHeight="1" x14ac:dyDescent="0.2">
      <c r="B332" s="317" t="s">
        <v>4072</v>
      </c>
      <c r="C332" s="306" t="s">
        <v>3905</v>
      </c>
      <c r="D332" s="286">
        <v>0</v>
      </c>
    </row>
    <row r="333" spans="2:4" hidden="1" x14ac:dyDescent="0.2">
      <c r="B333" s="317" t="s">
        <v>4073</v>
      </c>
      <c r="C333" s="306" t="s">
        <v>3918</v>
      </c>
      <c r="D333" s="286">
        <v>0</v>
      </c>
    </row>
    <row r="334" spans="2:4" hidden="1" x14ac:dyDescent="0.2">
      <c r="B334" s="317" t="s">
        <v>4074</v>
      </c>
      <c r="C334" s="306" t="s">
        <v>3897</v>
      </c>
      <c r="D334" s="286">
        <v>0</v>
      </c>
    </row>
    <row r="335" spans="2:4" x14ac:dyDescent="0.2">
      <c r="B335" s="317" t="s">
        <v>4075</v>
      </c>
      <c r="C335" s="306" t="s">
        <v>4076</v>
      </c>
      <c r="D335" s="286">
        <v>930767.24</v>
      </c>
    </row>
    <row r="336" spans="2:4" x14ac:dyDescent="0.2">
      <c r="B336" s="317" t="s">
        <v>4077</v>
      </c>
      <c r="C336" s="306" t="s">
        <v>4078</v>
      </c>
      <c r="D336" s="286">
        <v>31105.69</v>
      </c>
    </row>
    <row r="337" spans="2:4" x14ac:dyDescent="0.2">
      <c r="B337" s="317" t="s">
        <v>4079</v>
      </c>
      <c r="C337" s="306" t="s">
        <v>3903</v>
      </c>
      <c r="D337" s="286">
        <v>26229.34</v>
      </c>
    </row>
    <row r="338" spans="2:4" x14ac:dyDescent="0.2">
      <c r="B338" s="317" t="s">
        <v>4080</v>
      </c>
      <c r="C338" s="306" t="s">
        <v>3905</v>
      </c>
      <c r="D338" s="286">
        <v>65010.97</v>
      </c>
    </row>
    <row r="339" spans="2:4" ht="14.25" customHeight="1" x14ac:dyDescent="0.2">
      <c r="B339" s="317" t="s">
        <v>4081</v>
      </c>
      <c r="C339" s="306" t="s">
        <v>4082</v>
      </c>
      <c r="D339" s="286">
        <v>83990.21</v>
      </c>
    </row>
    <row r="340" spans="2:4" ht="14.25" customHeight="1" x14ac:dyDescent="0.2">
      <c r="B340" s="317" t="s">
        <v>4083</v>
      </c>
      <c r="C340" s="306" t="s">
        <v>3909</v>
      </c>
      <c r="D340" s="286">
        <v>724431.03</v>
      </c>
    </row>
    <row r="341" spans="2:4" ht="14.25" hidden="1" customHeight="1" x14ac:dyDescent="0.2">
      <c r="B341" s="317" t="s">
        <v>4084</v>
      </c>
      <c r="C341" s="306" t="s">
        <v>4085</v>
      </c>
      <c r="D341" s="286">
        <v>0</v>
      </c>
    </row>
    <row r="342" spans="2:4" ht="14.25" hidden="1" customHeight="1" x14ac:dyDescent="0.2">
      <c r="B342" s="317" t="s">
        <v>4086</v>
      </c>
      <c r="C342" s="306" t="s">
        <v>3889</v>
      </c>
      <c r="D342" s="286">
        <v>0</v>
      </c>
    </row>
    <row r="343" spans="2:4" ht="14.25" hidden="1" customHeight="1" x14ac:dyDescent="0.2">
      <c r="B343" s="317" t="s">
        <v>4087</v>
      </c>
      <c r="C343" s="306" t="s">
        <v>3891</v>
      </c>
      <c r="D343" s="286">
        <v>0</v>
      </c>
    </row>
    <row r="344" spans="2:4" ht="14.25" hidden="1" customHeight="1" x14ac:dyDescent="0.2">
      <c r="B344" s="317" t="s">
        <v>4088</v>
      </c>
      <c r="C344" s="306" t="s">
        <v>3916</v>
      </c>
      <c r="D344" s="286">
        <v>0</v>
      </c>
    </row>
    <row r="345" spans="2:4" ht="14.25" hidden="1" customHeight="1" x14ac:dyDescent="0.2">
      <c r="B345" s="317" t="s">
        <v>4089</v>
      </c>
      <c r="C345" s="306" t="s">
        <v>3918</v>
      </c>
      <c r="D345" s="286">
        <v>0</v>
      </c>
    </row>
    <row r="346" spans="2:4" ht="14.25" hidden="1" customHeight="1" x14ac:dyDescent="0.2">
      <c r="B346" s="317" t="s">
        <v>4090</v>
      </c>
      <c r="C346" s="306" t="s">
        <v>3909</v>
      </c>
      <c r="D346" s="286">
        <v>0</v>
      </c>
    </row>
    <row r="347" spans="2:4" ht="14.25" customHeight="1" x14ac:dyDescent="0.2">
      <c r="B347" s="317" t="s">
        <v>4091</v>
      </c>
      <c r="C347" s="306" t="s">
        <v>4092</v>
      </c>
      <c r="D347" s="286">
        <v>102129.79</v>
      </c>
    </row>
    <row r="348" spans="2:4" ht="14.25" customHeight="1" x14ac:dyDescent="0.2">
      <c r="B348" s="317" t="s">
        <v>4093</v>
      </c>
      <c r="C348" s="306" t="s">
        <v>3901</v>
      </c>
      <c r="D348" s="286">
        <v>1661.68</v>
      </c>
    </row>
    <row r="349" spans="2:4" ht="14.25" customHeight="1" x14ac:dyDescent="0.2">
      <c r="B349" s="317" t="s">
        <v>4094</v>
      </c>
      <c r="C349" s="306" t="s">
        <v>4028</v>
      </c>
      <c r="D349" s="286">
        <v>1692.01</v>
      </c>
    </row>
    <row r="350" spans="2:4" ht="14.25" customHeight="1" x14ac:dyDescent="0.2">
      <c r="B350" s="317" t="s">
        <v>4095</v>
      </c>
      <c r="C350" s="306" t="s">
        <v>3916</v>
      </c>
      <c r="D350" s="286">
        <v>2596.09</v>
      </c>
    </row>
    <row r="351" spans="2:4" x14ac:dyDescent="0.2">
      <c r="B351" s="317" t="s">
        <v>4096</v>
      </c>
      <c r="C351" s="306" t="s">
        <v>4045</v>
      </c>
      <c r="D351" s="286">
        <v>5408.35</v>
      </c>
    </row>
    <row r="352" spans="2:4" x14ac:dyDescent="0.2">
      <c r="B352" s="317" t="s">
        <v>4097</v>
      </c>
      <c r="C352" s="306" t="s">
        <v>3897</v>
      </c>
      <c r="D352" s="286">
        <v>90771.66</v>
      </c>
    </row>
    <row r="353" spans="2:4" x14ac:dyDescent="0.2">
      <c r="B353" s="317" t="s">
        <v>4098</v>
      </c>
      <c r="C353" s="306" t="s">
        <v>4099</v>
      </c>
      <c r="D353" s="286">
        <v>252322.18</v>
      </c>
    </row>
    <row r="354" spans="2:4" x14ac:dyDescent="0.2">
      <c r="B354" s="317" t="s">
        <v>4100</v>
      </c>
      <c r="C354" s="306" t="s">
        <v>4101</v>
      </c>
      <c r="D354" s="286">
        <v>9318.1200000000008</v>
      </c>
    </row>
    <row r="355" spans="2:4" x14ac:dyDescent="0.2">
      <c r="B355" s="317" t="s">
        <v>4102</v>
      </c>
      <c r="C355" s="306" t="s">
        <v>3950</v>
      </c>
      <c r="D355" s="286">
        <v>9270.5499999999993</v>
      </c>
    </row>
    <row r="356" spans="2:4" x14ac:dyDescent="0.2">
      <c r="B356" s="317" t="s">
        <v>4103</v>
      </c>
      <c r="C356" s="306" t="s">
        <v>4104</v>
      </c>
      <c r="D356" s="286">
        <v>11063.32</v>
      </c>
    </row>
    <row r="357" spans="2:4" x14ac:dyDescent="0.2">
      <c r="B357" s="317" t="s">
        <v>4105</v>
      </c>
      <c r="C357" s="306" t="s">
        <v>3918</v>
      </c>
      <c r="D357" s="286">
        <v>22704.51</v>
      </c>
    </row>
    <row r="358" spans="2:4" x14ac:dyDescent="0.2">
      <c r="B358" s="317" t="s">
        <v>4106</v>
      </c>
      <c r="C358" s="306" t="s">
        <v>3909</v>
      </c>
      <c r="D358" s="286">
        <v>199965.68</v>
      </c>
    </row>
    <row r="359" spans="2:4" hidden="1" x14ac:dyDescent="0.2">
      <c r="B359" s="317" t="s">
        <v>4107</v>
      </c>
      <c r="C359" s="306" t="s">
        <v>4108</v>
      </c>
      <c r="D359" s="286">
        <v>0</v>
      </c>
    </row>
    <row r="360" spans="2:4" hidden="1" x14ac:dyDescent="0.2">
      <c r="B360" s="317" t="s">
        <v>4109</v>
      </c>
      <c r="C360" s="306" t="s">
        <v>3969</v>
      </c>
      <c r="D360" s="286">
        <v>0</v>
      </c>
    </row>
    <row r="361" spans="2:4" hidden="1" x14ac:dyDescent="0.2">
      <c r="B361" s="317" t="s">
        <v>4110</v>
      </c>
      <c r="C361" s="306" t="s">
        <v>3903</v>
      </c>
      <c r="D361" s="286">
        <v>0</v>
      </c>
    </row>
    <row r="362" spans="2:4" hidden="1" x14ac:dyDescent="0.2">
      <c r="B362" s="317" t="s">
        <v>4111</v>
      </c>
      <c r="C362" s="306" t="s">
        <v>3916</v>
      </c>
      <c r="D362" s="286">
        <v>0</v>
      </c>
    </row>
    <row r="363" spans="2:4" hidden="1" x14ac:dyDescent="0.2">
      <c r="B363" s="317" t="s">
        <v>4112</v>
      </c>
      <c r="C363" s="306" t="s">
        <v>3918</v>
      </c>
      <c r="D363" s="286">
        <v>0</v>
      </c>
    </row>
    <row r="364" spans="2:4" hidden="1" x14ac:dyDescent="0.2">
      <c r="B364" s="317" t="s">
        <v>4113</v>
      </c>
      <c r="C364" s="306" t="s">
        <v>3897</v>
      </c>
      <c r="D364" s="286">
        <v>0</v>
      </c>
    </row>
    <row r="365" spans="2:4" x14ac:dyDescent="0.2">
      <c r="B365" s="317" t="s">
        <v>4114</v>
      </c>
      <c r="C365" s="306" t="s">
        <v>4115</v>
      </c>
      <c r="D365" s="286">
        <v>240169.21</v>
      </c>
    </row>
    <row r="366" spans="2:4" x14ac:dyDescent="0.2">
      <c r="B366" s="317" t="s">
        <v>4116</v>
      </c>
      <c r="C366" s="306" t="s">
        <v>3959</v>
      </c>
      <c r="D366" s="286">
        <v>5194.45</v>
      </c>
    </row>
    <row r="367" spans="2:4" x14ac:dyDescent="0.2">
      <c r="B367" s="317" t="s">
        <v>4117</v>
      </c>
      <c r="C367" s="306" t="s">
        <v>3950</v>
      </c>
      <c r="D367" s="286">
        <v>3820.84</v>
      </c>
    </row>
    <row r="368" spans="2:4" x14ac:dyDescent="0.2">
      <c r="B368" s="317" t="s">
        <v>4118</v>
      </c>
      <c r="C368" s="306" t="s">
        <v>3916</v>
      </c>
      <c r="D368" s="286">
        <v>7889.77</v>
      </c>
    </row>
    <row r="369" spans="2:4" ht="14.25" customHeight="1" x14ac:dyDescent="0.2">
      <c r="B369" s="317" t="s">
        <v>4119</v>
      </c>
      <c r="C369" s="306" t="s">
        <v>3918</v>
      </c>
      <c r="D369" s="286">
        <v>13643.49</v>
      </c>
    </row>
    <row r="370" spans="2:4" ht="14.25" customHeight="1" x14ac:dyDescent="0.2">
      <c r="B370" s="317" t="s">
        <v>4120</v>
      </c>
      <c r="C370" s="306" t="s">
        <v>3897</v>
      </c>
      <c r="D370" s="286">
        <v>209620.66</v>
      </c>
    </row>
    <row r="371" spans="2:4" ht="14.25" hidden="1" customHeight="1" x14ac:dyDescent="0.2">
      <c r="B371" s="317" t="s">
        <v>4121</v>
      </c>
      <c r="C371" s="306" t="s">
        <v>4122</v>
      </c>
      <c r="D371" s="286">
        <v>0</v>
      </c>
    </row>
    <row r="372" spans="2:4" ht="14.25" hidden="1" customHeight="1" x14ac:dyDescent="0.2">
      <c r="B372" s="317" t="s">
        <v>4123</v>
      </c>
      <c r="C372" s="306" t="s">
        <v>3901</v>
      </c>
      <c r="D372" s="286">
        <v>0</v>
      </c>
    </row>
    <row r="373" spans="2:4" ht="14.25" hidden="1" customHeight="1" x14ac:dyDescent="0.2">
      <c r="B373" s="317" t="s">
        <v>4124</v>
      </c>
      <c r="C373" s="306" t="s">
        <v>3891</v>
      </c>
      <c r="D373" s="286">
        <v>0</v>
      </c>
    </row>
    <row r="374" spans="2:4" ht="14.25" hidden="1" customHeight="1" x14ac:dyDescent="0.2">
      <c r="B374" s="317" t="s">
        <v>4125</v>
      </c>
      <c r="C374" s="306" t="s">
        <v>3893</v>
      </c>
      <c r="D374" s="286">
        <v>0</v>
      </c>
    </row>
    <row r="375" spans="2:4" hidden="1" x14ac:dyDescent="0.2">
      <c r="B375" s="317" t="s">
        <v>4126</v>
      </c>
      <c r="C375" s="306" t="s">
        <v>3907</v>
      </c>
      <c r="D375" s="286">
        <v>0</v>
      </c>
    </row>
    <row r="376" spans="2:4" ht="14.25" hidden="1" customHeight="1" x14ac:dyDescent="0.2">
      <c r="B376" s="317" t="s">
        <v>4127</v>
      </c>
      <c r="C376" s="306" t="s">
        <v>3965</v>
      </c>
      <c r="D376" s="286">
        <v>0</v>
      </c>
    </row>
    <row r="377" spans="2:4" x14ac:dyDescent="0.2">
      <c r="B377" s="317" t="s">
        <v>4128</v>
      </c>
      <c r="C377" s="306" t="s">
        <v>4129</v>
      </c>
      <c r="D377" s="286">
        <v>59955.3</v>
      </c>
    </row>
    <row r="378" spans="2:4" hidden="1" x14ac:dyDescent="0.2">
      <c r="B378" s="317" t="s">
        <v>4130</v>
      </c>
      <c r="C378" s="306" t="s">
        <v>3889</v>
      </c>
      <c r="D378" s="286">
        <v>0</v>
      </c>
    </row>
    <row r="379" spans="2:4" x14ac:dyDescent="0.2">
      <c r="B379" s="317" t="s">
        <v>4131</v>
      </c>
      <c r="C379" s="306" t="s">
        <v>3891</v>
      </c>
      <c r="D379" s="286">
        <v>11649.71</v>
      </c>
    </row>
    <row r="380" spans="2:4" x14ac:dyDescent="0.2">
      <c r="B380" s="317" t="s">
        <v>4132</v>
      </c>
      <c r="C380" s="306" t="s">
        <v>3893</v>
      </c>
      <c r="D380" s="286">
        <v>10284.709999999999</v>
      </c>
    </row>
    <row r="381" spans="2:4" x14ac:dyDescent="0.2">
      <c r="B381" s="317" t="s">
        <v>4133</v>
      </c>
      <c r="C381" s="306" t="s">
        <v>3895</v>
      </c>
      <c r="D381" s="286">
        <v>10020.76</v>
      </c>
    </row>
    <row r="382" spans="2:4" ht="14.25" customHeight="1" x14ac:dyDescent="0.2">
      <c r="B382" s="317" t="s">
        <v>4134</v>
      </c>
      <c r="C382" s="306" t="s">
        <v>3965</v>
      </c>
      <c r="D382" s="286">
        <v>28000.12</v>
      </c>
    </row>
    <row r="383" spans="2:4" x14ac:dyDescent="0.2">
      <c r="B383" s="317" t="s">
        <v>4135</v>
      </c>
      <c r="C383" s="306" t="s">
        <v>4136</v>
      </c>
      <c r="D383" s="286">
        <v>2871802.44</v>
      </c>
    </row>
    <row r="384" spans="2:4" hidden="1" x14ac:dyDescent="0.2">
      <c r="B384" s="317" t="s">
        <v>4137</v>
      </c>
      <c r="C384" s="306" t="s">
        <v>4101</v>
      </c>
      <c r="D384" s="286">
        <v>0</v>
      </c>
    </row>
    <row r="385" spans="2:4" x14ac:dyDescent="0.2">
      <c r="B385" s="317" t="s">
        <v>4138</v>
      </c>
      <c r="C385" s="306" t="s">
        <v>3891</v>
      </c>
      <c r="D385" s="286">
        <v>210226.75</v>
      </c>
    </row>
    <row r="386" spans="2:4" x14ac:dyDescent="0.2">
      <c r="B386" s="317" t="s">
        <v>4139</v>
      </c>
      <c r="C386" s="306" t="s">
        <v>3905</v>
      </c>
      <c r="D386" s="286">
        <v>324553.8</v>
      </c>
    </row>
    <row r="387" spans="2:4" x14ac:dyDescent="0.2">
      <c r="B387" s="317" t="s">
        <v>4140</v>
      </c>
      <c r="C387" s="306" t="s">
        <v>4141</v>
      </c>
      <c r="D387" s="286">
        <v>299516.46000000002</v>
      </c>
    </row>
    <row r="388" spans="2:4" ht="14.25" customHeight="1" x14ac:dyDescent="0.2">
      <c r="B388" s="317" t="s">
        <v>4142</v>
      </c>
      <c r="C388" s="306" t="s">
        <v>4143</v>
      </c>
      <c r="D388" s="286">
        <v>2037505.43</v>
      </c>
    </row>
    <row r="389" spans="2:4" x14ac:dyDescent="0.2">
      <c r="B389" s="317" t="s">
        <v>4144</v>
      </c>
      <c r="C389" s="306" t="s">
        <v>4145</v>
      </c>
      <c r="D389" s="286">
        <v>6233.74</v>
      </c>
    </row>
    <row r="390" spans="2:4" hidden="1" x14ac:dyDescent="0.2">
      <c r="B390" s="317" t="s">
        <v>4146</v>
      </c>
      <c r="C390" s="306" t="s">
        <v>3901</v>
      </c>
      <c r="D390" s="286">
        <v>0</v>
      </c>
    </row>
    <row r="391" spans="2:4" x14ac:dyDescent="0.2">
      <c r="B391" s="317" t="s">
        <v>4147</v>
      </c>
      <c r="C391" s="306" t="s">
        <v>3891</v>
      </c>
      <c r="D391" s="286">
        <v>423.36</v>
      </c>
    </row>
    <row r="392" spans="2:4" x14ac:dyDescent="0.2">
      <c r="B392" s="317" t="s">
        <v>4148</v>
      </c>
      <c r="C392" s="306" t="s">
        <v>4149</v>
      </c>
      <c r="D392" s="286">
        <v>1541.88</v>
      </c>
    </row>
    <row r="393" spans="2:4" x14ac:dyDescent="0.2">
      <c r="B393" s="317" t="s">
        <v>4150</v>
      </c>
      <c r="C393" s="306" t="s">
        <v>4151</v>
      </c>
      <c r="D393" s="286">
        <v>739.96</v>
      </c>
    </row>
    <row r="394" spans="2:4" x14ac:dyDescent="0.2">
      <c r="B394" s="317" t="s">
        <v>4152</v>
      </c>
      <c r="C394" s="306" t="s">
        <v>4153</v>
      </c>
      <c r="D394" s="286">
        <v>2765.94</v>
      </c>
    </row>
    <row r="395" spans="2:4" ht="14.25" customHeight="1" x14ac:dyDescent="0.2">
      <c r="B395" s="317" t="s">
        <v>4154</v>
      </c>
      <c r="C395" s="306" t="s">
        <v>4155</v>
      </c>
      <c r="D395" s="286">
        <v>762.6</v>
      </c>
    </row>
    <row r="396" spans="2:4" x14ac:dyDescent="0.2">
      <c r="B396" s="317" t="s">
        <v>4156</v>
      </c>
      <c r="C396" s="306" t="s">
        <v>4157</v>
      </c>
      <c r="D396" s="286">
        <v>2717604.29</v>
      </c>
    </row>
    <row r="397" spans="2:4" hidden="1" x14ac:dyDescent="0.2">
      <c r="B397" s="317" t="s">
        <v>4158</v>
      </c>
      <c r="C397" s="306" t="s">
        <v>4159</v>
      </c>
      <c r="D397" s="286">
        <v>0</v>
      </c>
    </row>
    <row r="398" spans="2:4" x14ac:dyDescent="0.2">
      <c r="B398" s="317" t="s">
        <v>4160</v>
      </c>
      <c r="C398" s="306" t="s">
        <v>3903</v>
      </c>
      <c r="D398" s="286">
        <v>223970.47</v>
      </c>
    </row>
    <row r="399" spans="2:4" x14ac:dyDescent="0.2">
      <c r="B399" s="317" t="s">
        <v>4161</v>
      </c>
      <c r="C399" s="306" t="s">
        <v>3905</v>
      </c>
      <c r="D399" s="286">
        <v>306695.96999999997</v>
      </c>
    </row>
    <row r="400" spans="2:4" ht="14.25" customHeight="1" x14ac:dyDescent="0.2">
      <c r="B400" s="317" t="s">
        <v>4162</v>
      </c>
      <c r="C400" s="306" t="s">
        <v>3907</v>
      </c>
      <c r="D400" s="286">
        <v>570106.6</v>
      </c>
    </row>
    <row r="401" spans="2:4" ht="14.25" customHeight="1" x14ac:dyDescent="0.2">
      <c r="B401" s="317" t="s">
        <v>4163</v>
      </c>
      <c r="C401" s="306" t="s">
        <v>3909</v>
      </c>
      <c r="D401" s="286">
        <v>1616831.25</v>
      </c>
    </row>
    <row r="402" spans="2:4" ht="14.25" hidden="1" customHeight="1" x14ac:dyDescent="0.2">
      <c r="B402" s="317" t="s">
        <v>4164</v>
      </c>
      <c r="C402" s="306" t="s">
        <v>4165</v>
      </c>
      <c r="D402" s="286">
        <v>0</v>
      </c>
    </row>
    <row r="403" spans="2:4" ht="14.25" hidden="1" customHeight="1" x14ac:dyDescent="0.2">
      <c r="B403" s="317" t="s">
        <v>4166</v>
      </c>
      <c r="C403" s="306" t="s">
        <v>3901</v>
      </c>
      <c r="D403" s="286">
        <v>0</v>
      </c>
    </row>
    <row r="404" spans="2:4" ht="14.25" hidden="1" customHeight="1" x14ac:dyDescent="0.2">
      <c r="B404" s="317" t="s">
        <v>4167</v>
      </c>
      <c r="C404" s="306" t="s">
        <v>3903</v>
      </c>
      <c r="D404" s="286">
        <v>0</v>
      </c>
    </row>
    <row r="405" spans="2:4" ht="14.25" hidden="1" customHeight="1" x14ac:dyDescent="0.2">
      <c r="B405" s="317" t="s">
        <v>4168</v>
      </c>
      <c r="C405" s="306" t="s">
        <v>4169</v>
      </c>
      <c r="D405" s="286">
        <v>0</v>
      </c>
    </row>
    <row r="406" spans="2:4" ht="14.25" hidden="1" customHeight="1" x14ac:dyDescent="0.2">
      <c r="B406" s="317" t="s">
        <v>4170</v>
      </c>
      <c r="C406" s="306" t="s">
        <v>4171</v>
      </c>
      <c r="D406" s="286">
        <v>0</v>
      </c>
    </row>
    <row r="407" spans="2:4" hidden="1" x14ac:dyDescent="0.2">
      <c r="B407" s="317" t="s">
        <v>4172</v>
      </c>
      <c r="C407" s="306" t="s">
        <v>4153</v>
      </c>
      <c r="D407" s="286">
        <v>0</v>
      </c>
    </row>
    <row r="408" spans="2:4" ht="14.25" hidden="1" customHeight="1" x14ac:dyDescent="0.2">
      <c r="B408" s="317" t="s">
        <v>4173</v>
      </c>
      <c r="C408" s="306" t="s">
        <v>4155</v>
      </c>
      <c r="D408" s="286">
        <v>0</v>
      </c>
    </row>
    <row r="409" spans="2:4" x14ac:dyDescent="0.2">
      <c r="B409" s="317" t="s">
        <v>4174</v>
      </c>
      <c r="C409" s="306" t="s">
        <v>4175</v>
      </c>
      <c r="D409" s="286">
        <v>269.60000000000002</v>
      </c>
    </row>
    <row r="410" spans="2:4" ht="14.25" hidden="1" customHeight="1" x14ac:dyDescent="0.2">
      <c r="B410" s="317" t="s">
        <v>4176</v>
      </c>
      <c r="C410" s="306" t="s">
        <v>3901</v>
      </c>
      <c r="D410" s="286">
        <v>0</v>
      </c>
    </row>
    <row r="411" spans="2:4" ht="14.25" customHeight="1" x14ac:dyDescent="0.2">
      <c r="B411" s="317" t="s">
        <v>4177</v>
      </c>
      <c r="C411" s="306" t="s">
        <v>3903</v>
      </c>
      <c r="D411" s="286">
        <v>269.60000000000002</v>
      </c>
    </row>
    <row r="412" spans="2:4" ht="14.25" hidden="1" customHeight="1" x14ac:dyDescent="0.2">
      <c r="B412" s="317" t="s">
        <v>4178</v>
      </c>
      <c r="C412" s="306" t="s">
        <v>3905</v>
      </c>
      <c r="D412" s="286">
        <v>0</v>
      </c>
    </row>
    <row r="413" spans="2:4" hidden="1" x14ac:dyDescent="0.2">
      <c r="B413" s="317" t="s">
        <v>4179</v>
      </c>
      <c r="C413" s="306" t="s">
        <v>4180</v>
      </c>
      <c r="D413" s="286">
        <v>0</v>
      </c>
    </row>
    <row r="414" spans="2:4" ht="14.25" hidden="1" customHeight="1" x14ac:dyDescent="0.2">
      <c r="B414" s="317" t="s">
        <v>4181</v>
      </c>
      <c r="C414" s="306" t="s">
        <v>3909</v>
      </c>
      <c r="D414" s="286">
        <v>0</v>
      </c>
    </row>
    <row r="415" spans="2:4" x14ac:dyDescent="0.2">
      <c r="B415" s="317" t="s">
        <v>4182</v>
      </c>
      <c r="C415" s="306" t="s">
        <v>4183</v>
      </c>
      <c r="D415" s="286">
        <v>252761.94</v>
      </c>
    </row>
    <row r="416" spans="2:4" hidden="1" x14ac:dyDescent="0.2">
      <c r="B416" s="317" t="s">
        <v>4184</v>
      </c>
      <c r="C416" s="306" t="s">
        <v>4185</v>
      </c>
      <c r="D416" s="286">
        <v>0</v>
      </c>
    </row>
    <row r="417" spans="2:4" x14ac:dyDescent="0.2">
      <c r="B417" s="317" t="s">
        <v>4186</v>
      </c>
      <c r="C417" s="306" t="s">
        <v>3903</v>
      </c>
      <c r="D417" s="286">
        <v>32221.72</v>
      </c>
    </row>
    <row r="418" spans="2:4" x14ac:dyDescent="0.2">
      <c r="B418" s="317" t="s">
        <v>4187</v>
      </c>
      <c r="C418" s="306" t="s">
        <v>3905</v>
      </c>
      <c r="D418" s="286">
        <v>39201.01</v>
      </c>
    </row>
    <row r="419" spans="2:4" ht="14.25" customHeight="1" x14ac:dyDescent="0.2">
      <c r="B419" s="317" t="s">
        <v>4188</v>
      </c>
      <c r="C419" s="306" t="s">
        <v>4189</v>
      </c>
      <c r="D419" s="286">
        <v>33122.089999999997</v>
      </c>
    </row>
    <row r="420" spans="2:4" ht="14.25" customHeight="1" x14ac:dyDescent="0.2">
      <c r="B420" s="317" t="s">
        <v>4190</v>
      </c>
      <c r="C420" s="306" t="s">
        <v>4191</v>
      </c>
      <c r="D420" s="286">
        <v>148217.12</v>
      </c>
    </row>
    <row r="421" spans="2:4" ht="14.25" hidden="1" customHeight="1" x14ac:dyDescent="0.2">
      <c r="B421" s="317" t="s">
        <v>4192</v>
      </c>
      <c r="C421" s="306" t="s">
        <v>4193</v>
      </c>
      <c r="D421" s="286">
        <v>0</v>
      </c>
    </row>
    <row r="422" spans="2:4" ht="14.25" hidden="1" customHeight="1" x14ac:dyDescent="0.2">
      <c r="B422" s="317" t="s">
        <v>4194</v>
      </c>
      <c r="C422" s="306" t="s">
        <v>3901</v>
      </c>
      <c r="D422" s="286">
        <v>0</v>
      </c>
    </row>
    <row r="423" spans="2:4" ht="14.25" hidden="1" customHeight="1" x14ac:dyDescent="0.2">
      <c r="B423" s="317" t="s">
        <v>4195</v>
      </c>
      <c r="C423" s="306" t="s">
        <v>3903</v>
      </c>
      <c r="D423" s="286">
        <v>0</v>
      </c>
    </row>
    <row r="424" spans="2:4" ht="14.25" hidden="1" customHeight="1" x14ac:dyDescent="0.2">
      <c r="B424" s="317" t="s">
        <v>4196</v>
      </c>
      <c r="C424" s="306" t="s">
        <v>4169</v>
      </c>
      <c r="D424" s="286">
        <v>0</v>
      </c>
    </row>
    <row r="425" spans="2:4" ht="14.25" hidden="1" customHeight="1" x14ac:dyDescent="0.2">
      <c r="B425" s="317" t="s">
        <v>4197</v>
      </c>
      <c r="C425" s="306" t="s">
        <v>4171</v>
      </c>
      <c r="D425" s="286">
        <v>0</v>
      </c>
    </row>
    <row r="426" spans="2:4" hidden="1" x14ac:dyDescent="0.2">
      <c r="B426" s="317" t="s">
        <v>4198</v>
      </c>
      <c r="C426" s="306" t="s">
        <v>4153</v>
      </c>
      <c r="D426" s="286">
        <v>0</v>
      </c>
    </row>
    <row r="427" spans="2:4" ht="14.25" hidden="1" customHeight="1" x14ac:dyDescent="0.2">
      <c r="B427" s="317" t="s">
        <v>4199</v>
      </c>
      <c r="C427" s="306" t="s">
        <v>4155</v>
      </c>
      <c r="D427" s="286">
        <v>0</v>
      </c>
    </row>
    <row r="428" spans="2:4" x14ac:dyDescent="0.2">
      <c r="B428" s="317" t="s">
        <v>4200</v>
      </c>
      <c r="C428" s="306" t="s">
        <v>4201</v>
      </c>
      <c r="D428" s="286">
        <v>351822.05</v>
      </c>
    </row>
    <row r="429" spans="2:4" hidden="1" x14ac:dyDescent="0.2">
      <c r="B429" s="317" t="s">
        <v>4202</v>
      </c>
      <c r="C429" s="306" t="s">
        <v>3901</v>
      </c>
      <c r="D429" s="286">
        <v>0</v>
      </c>
    </row>
    <row r="430" spans="2:4" x14ac:dyDescent="0.2">
      <c r="B430" s="317" t="s">
        <v>4203</v>
      </c>
      <c r="C430" s="306" t="s">
        <v>3903</v>
      </c>
      <c r="D430" s="286">
        <v>35814.660000000003</v>
      </c>
    </row>
    <row r="431" spans="2:4" x14ac:dyDescent="0.2">
      <c r="B431" s="317" t="s">
        <v>4204</v>
      </c>
      <c r="C431" s="306" t="s">
        <v>3905</v>
      </c>
      <c r="D431" s="286">
        <v>39140.71</v>
      </c>
    </row>
    <row r="432" spans="2:4" ht="14.25" customHeight="1" x14ac:dyDescent="0.2">
      <c r="B432" s="317" t="s">
        <v>4205</v>
      </c>
      <c r="C432" s="306" t="s">
        <v>3918</v>
      </c>
      <c r="D432" s="286">
        <v>99947.27</v>
      </c>
    </row>
    <row r="433" spans="2:4" ht="14.25" customHeight="1" x14ac:dyDescent="0.2">
      <c r="B433" s="317" t="s">
        <v>4206</v>
      </c>
      <c r="C433" s="306" t="s">
        <v>3897</v>
      </c>
      <c r="D433" s="286">
        <v>176919.41</v>
      </c>
    </row>
    <row r="434" spans="2:4" ht="14.25" hidden="1" customHeight="1" x14ac:dyDescent="0.2">
      <c r="B434" s="317" t="s">
        <v>4207</v>
      </c>
      <c r="C434" s="306" t="s">
        <v>4208</v>
      </c>
      <c r="D434" s="286">
        <v>0</v>
      </c>
    </row>
    <row r="435" spans="2:4" ht="14.25" hidden="1" customHeight="1" x14ac:dyDescent="0.2">
      <c r="B435" s="317" t="s">
        <v>4209</v>
      </c>
      <c r="C435" s="306" t="s">
        <v>3969</v>
      </c>
      <c r="D435" s="286">
        <v>0</v>
      </c>
    </row>
    <row r="436" spans="2:4" ht="14.25" hidden="1" customHeight="1" x14ac:dyDescent="0.2">
      <c r="B436" s="317" t="s">
        <v>4210</v>
      </c>
      <c r="C436" s="306" t="s">
        <v>3950</v>
      </c>
      <c r="D436" s="286">
        <v>0</v>
      </c>
    </row>
    <row r="437" spans="2:4" ht="14.25" hidden="1" customHeight="1" x14ac:dyDescent="0.2">
      <c r="B437" s="317" t="s">
        <v>4211</v>
      </c>
      <c r="C437" s="306" t="s">
        <v>4149</v>
      </c>
      <c r="D437" s="286">
        <v>0</v>
      </c>
    </row>
    <row r="438" spans="2:4" ht="14.25" hidden="1" customHeight="1" x14ac:dyDescent="0.2">
      <c r="B438" s="317" t="s">
        <v>4212</v>
      </c>
      <c r="C438" s="306" t="s">
        <v>4151</v>
      </c>
      <c r="D438" s="286">
        <v>0</v>
      </c>
    </row>
    <row r="439" spans="2:4" ht="14.25" hidden="1" customHeight="1" x14ac:dyDescent="0.2">
      <c r="B439" s="317" t="s">
        <v>4213</v>
      </c>
      <c r="C439" s="306" t="s">
        <v>4214</v>
      </c>
      <c r="D439" s="286">
        <v>0</v>
      </c>
    </row>
    <row r="440" spans="2:4" ht="14.25" hidden="1" customHeight="1" x14ac:dyDescent="0.2">
      <c r="B440" s="317" t="s">
        <v>4215</v>
      </c>
      <c r="C440" s="306" t="s">
        <v>4216</v>
      </c>
      <c r="D440" s="286">
        <v>0</v>
      </c>
    </row>
    <row r="441" spans="2:4" ht="14.25" customHeight="1" x14ac:dyDescent="0.2">
      <c r="B441" s="317" t="s">
        <v>4217</v>
      </c>
      <c r="C441" s="306" t="s">
        <v>4218</v>
      </c>
      <c r="D441" s="286">
        <v>1631.9</v>
      </c>
    </row>
    <row r="442" spans="2:4" ht="14.25" hidden="1" customHeight="1" x14ac:dyDescent="0.2">
      <c r="B442" s="317" t="s">
        <v>4219</v>
      </c>
      <c r="C442" s="306" t="s">
        <v>3969</v>
      </c>
      <c r="D442" s="286">
        <v>0</v>
      </c>
    </row>
    <row r="443" spans="2:4" ht="14.25" customHeight="1" x14ac:dyDescent="0.2">
      <c r="B443" s="317" t="s">
        <v>4220</v>
      </c>
      <c r="C443" s="306" t="s">
        <v>3950</v>
      </c>
      <c r="D443" s="286">
        <v>1631.9</v>
      </c>
    </row>
    <row r="444" spans="2:4" ht="14.25" hidden="1" customHeight="1" x14ac:dyDescent="0.2">
      <c r="B444" s="317" t="s">
        <v>4221</v>
      </c>
      <c r="C444" s="306" t="s">
        <v>3916</v>
      </c>
      <c r="D444" s="286">
        <v>0</v>
      </c>
    </row>
    <row r="445" spans="2:4" hidden="1" x14ac:dyDescent="0.2">
      <c r="B445" s="317" t="s">
        <v>4222</v>
      </c>
      <c r="C445" s="306" t="s">
        <v>3918</v>
      </c>
      <c r="D445" s="286">
        <v>0</v>
      </c>
    </row>
    <row r="446" spans="2:4" ht="14.25" hidden="1" customHeight="1" x14ac:dyDescent="0.2">
      <c r="B446" s="317" t="s">
        <v>4223</v>
      </c>
      <c r="C446" s="306" t="s">
        <v>3909</v>
      </c>
      <c r="D446" s="286">
        <v>0</v>
      </c>
    </row>
    <row r="447" spans="2:4" x14ac:dyDescent="0.2">
      <c r="B447" s="317" t="s">
        <v>4224</v>
      </c>
      <c r="C447" s="306" t="s">
        <v>4225</v>
      </c>
      <c r="D447" s="286">
        <v>35927.33</v>
      </c>
    </row>
    <row r="448" spans="2:4" hidden="1" x14ac:dyDescent="0.2">
      <c r="B448" s="317" t="s">
        <v>4226</v>
      </c>
      <c r="C448" s="306" t="s">
        <v>4185</v>
      </c>
      <c r="D448" s="286">
        <v>0</v>
      </c>
    </row>
    <row r="449" spans="2:4" x14ac:dyDescent="0.2">
      <c r="B449" s="317" t="s">
        <v>4227</v>
      </c>
      <c r="C449" s="306" t="s">
        <v>3950</v>
      </c>
      <c r="D449" s="286">
        <v>9008.43</v>
      </c>
    </row>
    <row r="450" spans="2:4" x14ac:dyDescent="0.2">
      <c r="B450" s="317" t="s">
        <v>4228</v>
      </c>
      <c r="C450" s="306" t="s">
        <v>3916</v>
      </c>
      <c r="D450" s="286">
        <v>10990.04</v>
      </c>
    </row>
    <row r="451" spans="2:4" x14ac:dyDescent="0.2">
      <c r="B451" s="317" t="s">
        <v>4229</v>
      </c>
      <c r="C451" s="306" t="s">
        <v>4230</v>
      </c>
      <c r="D451" s="286">
        <v>6362.56</v>
      </c>
    </row>
    <row r="452" spans="2:4" ht="14.25" customHeight="1" x14ac:dyDescent="0.2">
      <c r="B452" s="317" t="s">
        <v>4231</v>
      </c>
      <c r="C452" s="306" t="s">
        <v>4191</v>
      </c>
      <c r="D452" s="286">
        <v>9566.2999999999993</v>
      </c>
    </row>
    <row r="453" spans="2:4" x14ac:dyDescent="0.2">
      <c r="B453" s="317" t="s">
        <v>4232</v>
      </c>
      <c r="C453" s="306" t="s">
        <v>4233</v>
      </c>
      <c r="D453" s="286">
        <v>1</v>
      </c>
    </row>
    <row r="454" spans="2:4" hidden="1" x14ac:dyDescent="0.2">
      <c r="B454" s="317" t="s">
        <v>4234</v>
      </c>
      <c r="C454" s="306" t="s">
        <v>4101</v>
      </c>
      <c r="D454" s="286">
        <v>0</v>
      </c>
    </row>
    <row r="455" spans="2:4" hidden="1" x14ac:dyDescent="0.2">
      <c r="B455" s="317" t="s">
        <v>4235</v>
      </c>
      <c r="C455" s="306" t="s">
        <v>4028</v>
      </c>
      <c r="D455" s="286">
        <v>0</v>
      </c>
    </row>
    <row r="456" spans="2:4" hidden="1" x14ac:dyDescent="0.2">
      <c r="B456" s="317" t="s">
        <v>4236</v>
      </c>
      <c r="C456" s="306" t="s">
        <v>4169</v>
      </c>
      <c r="D456" s="286">
        <v>0</v>
      </c>
    </row>
    <row r="457" spans="2:4" hidden="1" x14ac:dyDescent="0.2">
      <c r="B457" s="317" t="s">
        <v>4237</v>
      </c>
      <c r="C457" s="306" t="s">
        <v>4238</v>
      </c>
      <c r="D457" s="286">
        <v>0</v>
      </c>
    </row>
    <row r="458" spans="2:4" hidden="1" x14ac:dyDescent="0.2">
      <c r="B458" s="317" t="s">
        <v>4239</v>
      </c>
      <c r="C458" s="306" t="s">
        <v>4240</v>
      </c>
      <c r="D458" s="286">
        <v>0</v>
      </c>
    </row>
    <row r="459" spans="2:4" ht="14.25" customHeight="1" x14ac:dyDescent="0.2">
      <c r="B459" s="317" t="s">
        <v>4241</v>
      </c>
      <c r="C459" s="306" t="s">
        <v>4242</v>
      </c>
      <c r="D459" s="286">
        <v>1</v>
      </c>
    </row>
    <row r="460" spans="2:4" x14ac:dyDescent="0.2">
      <c r="B460" s="317" t="s">
        <v>4243</v>
      </c>
      <c r="C460" s="306" t="s">
        <v>4244</v>
      </c>
      <c r="D460" s="286">
        <v>19518.53</v>
      </c>
    </row>
    <row r="461" spans="2:4" hidden="1" x14ac:dyDescent="0.2">
      <c r="B461" s="317" t="s">
        <v>4245</v>
      </c>
      <c r="C461" s="306" t="s">
        <v>3901</v>
      </c>
      <c r="D461" s="286">
        <v>0</v>
      </c>
    </row>
    <row r="462" spans="2:4" x14ac:dyDescent="0.2">
      <c r="B462" s="317" t="s">
        <v>4246</v>
      </c>
      <c r="C462" s="306" t="s">
        <v>3914</v>
      </c>
      <c r="D462" s="286">
        <v>4022.9</v>
      </c>
    </row>
    <row r="463" spans="2:4" x14ac:dyDescent="0.2">
      <c r="B463" s="317" t="s">
        <v>4247</v>
      </c>
      <c r="C463" s="306" t="s">
        <v>3916</v>
      </c>
      <c r="D463" s="286">
        <v>5330.05</v>
      </c>
    </row>
    <row r="464" spans="2:4" ht="14.25" customHeight="1" x14ac:dyDescent="0.2">
      <c r="B464" s="317" t="s">
        <v>4248</v>
      </c>
      <c r="C464" s="306" t="s">
        <v>4045</v>
      </c>
      <c r="D464" s="286">
        <v>5975.42</v>
      </c>
    </row>
    <row r="465" spans="2:4" ht="14.25" customHeight="1" x14ac:dyDescent="0.2">
      <c r="B465" s="317" t="s">
        <v>4249</v>
      </c>
      <c r="C465" s="306" t="s">
        <v>3897</v>
      </c>
      <c r="D465" s="286">
        <v>4190.16</v>
      </c>
    </row>
    <row r="466" spans="2:4" ht="14.25" hidden="1" customHeight="1" x14ac:dyDescent="0.2">
      <c r="B466" s="317" t="s">
        <v>4250</v>
      </c>
      <c r="C466" s="306" t="s">
        <v>4251</v>
      </c>
      <c r="D466" s="286">
        <v>0</v>
      </c>
    </row>
    <row r="467" spans="2:4" ht="14.25" hidden="1" customHeight="1" x14ac:dyDescent="0.2">
      <c r="B467" s="317" t="s">
        <v>4252</v>
      </c>
      <c r="C467" s="306" t="s">
        <v>3969</v>
      </c>
      <c r="D467" s="286">
        <v>0</v>
      </c>
    </row>
    <row r="468" spans="2:4" ht="14.25" hidden="1" customHeight="1" x14ac:dyDescent="0.2">
      <c r="B468" s="317" t="s">
        <v>4253</v>
      </c>
      <c r="C468" s="306" t="s">
        <v>4028</v>
      </c>
      <c r="D468" s="286">
        <v>0</v>
      </c>
    </row>
    <row r="469" spans="2:4" ht="14.25" hidden="1" customHeight="1" x14ac:dyDescent="0.2">
      <c r="B469" s="317" t="s">
        <v>4254</v>
      </c>
      <c r="C469" s="306" t="s">
        <v>4149</v>
      </c>
      <c r="D469" s="286">
        <v>0</v>
      </c>
    </row>
    <row r="470" spans="2:4" ht="14.25" hidden="1" customHeight="1" x14ac:dyDescent="0.2">
      <c r="B470" s="317" t="s">
        <v>4255</v>
      </c>
      <c r="C470" s="306" t="s">
        <v>4151</v>
      </c>
      <c r="D470" s="286">
        <v>0</v>
      </c>
    </row>
    <row r="471" spans="2:4" ht="14.25" hidden="1" customHeight="1" x14ac:dyDescent="0.2">
      <c r="B471" s="317" t="s">
        <v>4256</v>
      </c>
      <c r="C471" s="306" t="s">
        <v>4214</v>
      </c>
      <c r="D471" s="286">
        <v>0</v>
      </c>
    </row>
    <row r="472" spans="2:4" ht="14.25" hidden="1" customHeight="1" x14ac:dyDescent="0.2">
      <c r="B472" s="317" t="s">
        <v>4257</v>
      </c>
      <c r="C472" s="306" t="s">
        <v>4216</v>
      </c>
      <c r="D472" s="286">
        <v>0</v>
      </c>
    </row>
    <row r="473" spans="2:4" ht="14.25" hidden="1" customHeight="1" x14ac:dyDescent="0.2">
      <c r="B473" s="317" t="s">
        <v>4258</v>
      </c>
      <c r="C473" s="306" t="s">
        <v>4259</v>
      </c>
      <c r="D473" s="286">
        <v>0</v>
      </c>
    </row>
    <row r="474" spans="2:4" ht="14.25" hidden="1" customHeight="1" x14ac:dyDescent="0.2">
      <c r="B474" s="317" t="s">
        <v>4260</v>
      </c>
      <c r="C474" s="306" t="s">
        <v>3901</v>
      </c>
      <c r="D474" s="286">
        <v>0</v>
      </c>
    </row>
    <row r="475" spans="2:4" ht="14.25" hidden="1" customHeight="1" x14ac:dyDescent="0.2">
      <c r="B475" s="317" t="s">
        <v>4261</v>
      </c>
      <c r="C475" s="306" t="s">
        <v>4262</v>
      </c>
      <c r="D475" s="286">
        <v>0</v>
      </c>
    </row>
    <row r="476" spans="2:4" ht="14.25" hidden="1" customHeight="1" x14ac:dyDescent="0.2">
      <c r="B476" s="317" t="s">
        <v>4263</v>
      </c>
      <c r="C476" s="306" t="s">
        <v>3905</v>
      </c>
      <c r="D476" s="286">
        <v>0</v>
      </c>
    </row>
    <row r="477" spans="2:4" ht="14.25" hidden="1" customHeight="1" x14ac:dyDescent="0.2">
      <c r="B477" s="317" t="s">
        <v>4264</v>
      </c>
      <c r="C477" s="306" t="s">
        <v>3918</v>
      </c>
      <c r="D477" s="286">
        <v>0</v>
      </c>
    </row>
    <row r="478" spans="2:4" ht="14.25" hidden="1" customHeight="1" x14ac:dyDescent="0.2">
      <c r="B478" s="317" t="s">
        <v>4265</v>
      </c>
      <c r="C478" s="306" t="s">
        <v>3897</v>
      </c>
      <c r="D478" s="286">
        <v>0</v>
      </c>
    </row>
    <row r="479" spans="2:4" ht="14.25" hidden="1" customHeight="1" x14ac:dyDescent="0.2">
      <c r="B479" s="317" t="s">
        <v>4266</v>
      </c>
      <c r="C479" s="306" t="s">
        <v>4267</v>
      </c>
      <c r="D479" s="286">
        <v>0</v>
      </c>
    </row>
    <row r="480" spans="2:4" ht="14.25" hidden="1" customHeight="1" x14ac:dyDescent="0.2">
      <c r="B480" s="317" t="s">
        <v>4268</v>
      </c>
      <c r="C480" s="306" t="s">
        <v>4269</v>
      </c>
      <c r="D480" s="286">
        <v>0</v>
      </c>
    </row>
    <row r="481" spans="2:4" ht="14.25" hidden="1" customHeight="1" x14ac:dyDescent="0.2">
      <c r="B481" s="317" t="s">
        <v>4270</v>
      </c>
      <c r="C481" s="306" t="s">
        <v>3903</v>
      </c>
      <c r="D481" s="286">
        <v>0</v>
      </c>
    </row>
    <row r="482" spans="2:4" ht="14.25" hidden="1" customHeight="1" x14ac:dyDescent="0.2">
      <c r="B482" s="317" t="s">
        <v>4271</v>
      </c>
      <c r="C482" s="306" t="s">
        <v>3916</v>
      </c>
      <c r="D482" s="286">
        <v>0</v>
      </c>
    </row>
    <row r="483" spans="2:4" ht="14.25" hidden="1" customHeight="1" x14ac:dyDescent="0.2">
      <c r="B483" s="317" t="s">
        <v>4272</v>
      </c>
      <c r="C483" s="306" t="s">
        <v>3918</v>
      </c>
      <c r="D483" s="286">
        <v>0</v>
      </c>
    </row>
    <row r="484" spans="2:4" ht="14.25" hidden="1" customHeight="1" x14ac:dyDescent="0.2">
      <c r="B484" s="317" t="s">
        <v>4273</v>
      </c>
      <c r="C484" s="306" t="s">
        <v>3897</v>
      </c>
      <c r="D484" s="286">
        <v>0</v>
      </c>
    </row>
    <row r="485" spans="2:4" ht="14.25" hidden="1" customHeight="1" x14ac:dyDescent="0.2">
      <c r="B485" s="317" t="s">
        <v>4274</v>
      </c>
      <c r="C485" s="306" t="s">
        <v>4275</v>
      </c>
      <c r="D485" s="286">
        <v>0</v>
      </c>
    </row>
    <row r="486" spans="2:4" ht="14.25" hidden="1" customHeight="1" x14ac:dyDescent="0.2">
      <c r="B486" s="317" t="s">
        <v>4276</v>
      </c>
      <c r="C486" s="306" t="s">
        <v>3969</v>
      </c>
      <c r="D486" s="286">
        <v>0</v>
      </c>
    </row>
    <row r="487" spans="2:4" ht="14.25" hidden="1" customHeight="1" x14ac:dyDescent="0.2">
      <c r="B487" s="317" t="s">
        <v>4277</v>
      </c>
      <c r="C487" s="306" t="s">
        <v>3950</v>
      </c>
      <c r="D487" s="286">
        <v>0</v>
      </c>
    </row>
    <row r="488" spans="2:4" ht="14.25" hidden="1" customHeight="1" x14ac:dyDescent="0.2">
      <c r="B488" s="317" t="s">
        <v>4278</v>
      </c>
      <c r="C488" s="306" t="s">
        <v>3916</v>
      </c>
      <c r="D488" s="286">
        <v>0</v>
      </c>
    </row>
    <row r="489" spans="2:4" ht="14.25" hidden="1" customHeight="1" x14ac:dyDescent="0.2">
      <c r="B489" s="317" t="s">
        <v>4279</v>
      </c>
      <c r="C489" s="306" t="s">
        <v>3918</v>
      </c>
      <c r="D489" s="286">
        <v>0</v>
      </c>
    </row>
    <row r="490" spans="2:4" ht="14.25" hidden="1" customHeight="1" x14ac:dyDescent="0.2">
      <c r="B490" s="317" t="s">
        <v>4280</v>
      </c>
      <c r="C490" s="306" t="s">
        <v>3897</v>
      </c>
      <c r="D490" s="286">
        <v>0</v>
      </c>
    </row>
    <row r="491" spans="2:4" ht="14.25" hidden="1" customHeight="1" x14ac:dyDescent="0.2">
      <c r="B491" s="317" t="s">
        <v>4281</v>
      </c>
      <c r="C491" s="306" t="s">
        <v>4282</v>
      </c>
      <c r="D491" s="286">
        <v>0</v>
      </c>
    </row>
    <row r="492" spans="2:4" ht="14.25" hidden="1" customHeight="1" x14ac:dyDescent="0.2">
      <c r="B492" s="317" t="s">
        <v>4283</v>
      </c>
      <c r="C492" s="306" t="s">
        <v>3969</v>
      </c>
      <c r="D492" s="286">
        <v>0</v>
      </c>
    </row>
    <row r="493" spans="2:4" ht="14.25" hidden="1" customHeight="1" x14ac:dyDescent="0.2">
      <c r="B493" s="317" t="s">
        <v>4284</v>
      </c>
      <c r="C493" s="306" t="s">
        <v>3903</v>
      </c>
      <c r="D493" s="286">
        <v>0</v>
      </c>
    </row>
    <row r="494" spans="2:4" ht="14.25" hidden="1" customHeight="1" x14ac:dyDescent="0.2">
      <c r="B494" s="317" t="s">
        <v>4285</v>
      </c>
      <c r="C494" s="306" t="s">
        <v>3893</v>
      </c>
      <c r="D494" s="286">
        <v>0</v>
      </c>
    </row>
    <row r="495" spans="2:4" ht="14.25" hidden="1" customHeight="1" x14ac:dyDescent="0.2">
      <c r="B495" s="317" t="s">
        <v>4286</v>
      </c>
      <c r="C495" s="306" t="s">
        <v>3918</v>
      </c>
      <c r="D495" s="286">
        <v>0</v>
      </c>
    </row>
    <row r="496" spans="2:4" ht="14.25" hidden="1" customHeight="1" x14ac:dyDescent="0.2">
      <c r="B496" s="317" t="s">
        <v>4287</v>
      </c>
      <c r="C496" s="306" t="s">
        <v>3965</v>
      </c>
      <c r="D496" s="286">
        <v>0</v>
      </c>
    </row>
    <row r="497" spans="2:4" ht="14.25" hidden="1" customHeight="1" x14ac:dyDescent="0.2">
      <c r="B497" s="317" t="s">
        <v>4288</v>
      </c>
      <c r="C497" s="306" t="s">
        <v>4289</v>
      </c>
      <c r="D497" s="286">
        <v>0</v>
      </c>
    </row>
    <row r="498" spans="2:4" ht="14.25" hidden="1" customHeight="1" x14ac:dyDescent="0.2">
      <c r="B498" s="317" t="s">
        <v>4290</v>
      </c>
      <c r="C498" s="306" t="s">
        <v>3969</v>
      </c>
      <c r="D498" s="286">
        <v>0</v>
      </c>
    </row>
    <row r="499" spans="2:4" ht="14.25" hidden="1" customHeight="1" x14ac:dyDescent="0.2">
      <c r="B499" s="317" t="s">
        <v>4291</v>
      </c>
      <c r="C499" s="306" t="s">
        <v>3950</v>
      </c>
      <c r="D499" s="286">
        <v>0</v>
      </c>
    </row>
    <row r="500" spans="2:4" ht="14.25" hidden="1" customHeight="1" x14ac:dyDescent="0.2">
      <c r="B500" s="317" t="s">
        <v>4292</v>
      </c>
      <c r="C500" s="306" t="s">
        <v>3916</v>
      </c>
      <c r="D500" s="286">
        <v>0</v>
      </c>
    </row>
    <row r="501" spans="2:4" ht="14.25" hidden="1" customHeight="1" x14ac:dyDescent="0.2">
      <c r="B501" s="317" t="s">
        <v>4293</v>
      </c>
      <c r="C501" s="306" t="s">
        <v>3918</v>
      </c>
      <c r="D501" s="286">
        <v>0</v>
      </c>
    </row>
    <row r="502" spans="2:4" ht="14.25" hidden="1" customHeight="1" x14ac:dyDescent="0.2">
      <c r="B502" s="317" t="s">
        <v>4294</v>
      </c>
      <c r="C502" s="306" t="s">
        <v>3897</v>
      </c>
      <c r="D502" s="286">
        <v>0</v>
      </c>
    </row>
    <row r="503" spans="2:4" ht="14.25" hidden="1" customHeight="1" x14ac:dyDescent="0.2">
      <c r="B503" s="317" t="s">
        <v>4295</v>
      </c>
      <c r="C503" s="306" t="s">
        <v>4296</v>
      </c>
      <c r="D503" s="286">
        <v>0</v>
      </c>
    </row>
    <row r="504" spans="2:4" ht="14.25" hidden="1" customHeight="1" x14ac:dyDescent="0.2">
      <c r="B504" s="317" t="s">
        <v>4297</v>
      </c>
      <c r="C504" s="306" t="s">
        <v>4185</v>
      </c>
      <c r="D504" s="286">
        <v>0</v>
      </c>
    </row>
    <row r="505" spans="2:4" ht="14.25" hidden="1" customHeight="1" x14ac:dyDescent="0.2">
      <c r="B505" s="317" t="s">
        <v>4298</v>
      </c>
      <c r="C505" s="306" t="s">
        <v>3903</v>
      </c>
      <c r="D505" s="286">
        <v>0</v>
      </c>
    </row>
    <row r="506" spans="2:4" ht="14.25" hidden="1" customHeight="1" x14ac:dyDescent="0.2">
      <c r="B506" s="317" t="s">
        <v>4299</v>
      </c>
      <c r="C506" s="306" t="s">
        <v>3905</v>
      </c>
      <c r="D506" s="286">
        <v>0</v>
      </c>
    </row>
    <row r="507" spans="2:4" ht="14.25" hidden="1" customHeight="1" x14ac:dyDescent="0.2">
      <c r="B507" s="317" t="s">
        <v>4300</v>
      </c>
      <c r="C507" s="306" t="s">
        <v>3907</v>
      </c>
      <c r="D507" s="286">
        <v>0</v>
      </c>
    </row>
    <row r="508" spans="2:4" ht="14.25" hidden="1" customHeight="1" x14ac:dyDescent="0.2">
      <c r="B508" s="317" t="s">
        <v>4301</v>
      </c>
      <c r="C508" s="306" t="s">
        <v>3909</v>
      </c>
      <c r="D508" s="286">
        <v>0</v>
      </c>
    </row>
    <row r="509" spans="2:4" ht="14.25" hidden="1" customHeight="1" x14ac:dyDescent="0.2">
      <c r="B509" s="317" t="s">
        <v>4302</v>
      </c>
      <c r="C509" s="306" t="s">
        <v>4303</v>
      </c>
      <c r="D509" s="286">
        <v>0</v>
      </c>
    </row>
    <row r="510" spans="2:4" ht="14.25" hidden="1" customHeight="1" x14ac:dyDescent="0.2">
      <c r="B510" s="317" t="s">
        <v>4304</v>
      </c>
      <c r="C510" s="306" t="s">
        <v>3969</v>
      </c>
      <c r="D510" s="286">
        <v>0</v>
      </c>
    </row>
    <row r="511" spans="2:4" ht="14.25" hidden="1" customHeight="1" x14ac:dyDescent="0.2">
      <c r="B511" s="317" t="s">
        <v>4305</v>
      </c>
      <c r="C511" s="306" t="s">
        <v>3903</v>
      </c>
      <c r="D511" s="286">
        <v>0</v>
      </c>
    </row>
    <row r="512" spans="2:4" ht="14.25" hidden="1" customHeight="1" x14ac:dyDescent="0.2">
      <c r="B512" s="317" t="s">
        <v>4306</v>
      </c>
      <c r="C512" s="306" t="s">
        <v>3905</v>
      </c>
      <c r="D512" s="286">
        <v>0</v>
      </c>
    </row>
    <row r="513" spans="2:4" ht="14.25" hidden="1" customHeight="1" x14ac:dyDescent="0.2">
      <c r="B513" s="317" t="s">
        <v>4307</v>
      </c>
      <c r="C513" s="306" t="s">
        <v>3895</v>
      </c>
      <c r="D513" s="286">
        <v>0</v>
      </c>
    </row>
    <row r="514" spans="2:4" ht="14.25" hidden="1" customHeight="1" x14ac:dyDescent="0.2">
      <c r="B514" s="317" t="s">
        <v>4308</v>
      </c>
      <c r="C514" s="306" t="s">
        <v>4023</v>
      </c>
      <c r="D514" s="286">
        <v>0</v>
      </c>
    </row>
    <row r="515" spans="2:4" ht="14.25" hidden="1" customHeight="1" x14ac:dyDescent="0.2">
      <c r="B515" s="317" t="s">
        <v>4309</v>
      </c>
      <c r="C515" s="306" t="s">
        <v>4310</v>
      </c>
      <c r="D515" s="286">
        <v>0</v>
      </c>
    </row>
    <row r="516" spans="2:4" ht="14.25" hidden="1" customHeight="1" x14ac:dyDescent="0.2">
      <c r="B516" s="317" t="s">
        <v>4311</v>
      </c>
      <c r="C516" s="306" t="s">
        <v>4312</v>
      </c>
      <c r="D516" s="286">
        <v>0</v>
      </c>
    </row>
    <row r="517" spans="2:4" ht="14.25" hidden="1" customHeight="1" x14ac:dyDescent="0.2">
      <c r="B517" s="317" t="s">
        <v>4313</v>
      </c>
      <c r="C517" s="306" t="s">
        <v>4028</v>
      </c>
      <c r="D517" s="286">
        <v>0</v>
      </c>
    </row>
    <row r="518" spans="2:4" ht="14.25" hidden="1" customHeight="1" x14ac:dyDescent="0.2">
      <c r="B518" s="317" t="s">
        <v>4314</v>
      </c>
      <c r="C518" s="306" t="s">
        <v>4104</v>
      </c>
      <c r="D518" s="286">
        <v>0</v>
      </c>
    </row>
    <row r="519" spans="2:4" ht="14.25" hidden="1" customHeight="1" x14ac:dyDescent="0.2">
      <c r="B519" s="317" t="s">
        <v>4315</v>
      </c>
      <c r="C519" s="306" t="s">
        <v>3907</v>
      </c>
      <c r="D519" s="286">
        <v>0</v>
      </c>
    </row>
    <row r="520" spans="2:4" ht="14.25" hidden="1" customHeight="1" x14ac:dyDescent="0.2">
      <c r="B520" s="317" t="s">
        <v>4316</v>
      </c>
      <c r="C520" s="306" t="s">
        <v>3909</v>
      </c>
      <c r="D520" s="286">
        <v>0</v>
      </c>
    </row>
    <row r="521" spans="2:4" ht="14.25" hidden="1" customHeight="1" x14ac:dyDescent="0.2">
      <c r="B521" s="317" t="s">
        <v>4317</v>
      </c>
      <c r="C521" s="306" t="s">
        <v>4318</v>
      </c>
      <c r="D521" s="286">
        <v>0</v>
      </c>
    </row>
    <row r="522" spans="2:4" ht="14.25" hidden="1" customHeight="1" x14ac:dyDescent="0.2">
      <c r="B522" s="317" t="s">
        <v>4319</v>
      </c>
      <c r="C522" s="306" t="s">
        <v>4101</v>
      </c>
      <c r="D522" s="286">
        <v>0</v>
      </c>
    </row>
    <row r="523" spans="2:4" ht="14.25" hidden="1" customHeight="1" x14ac:dyDescent="0.2">
      <c r="B523" s="317" t="s">
        <v>4320</v>
      </c>
      <c r="C523" s="306" t="s">
        <v>4028</v>
      </c>
      <c r="D523" s="286">
        <v>0</v>
      </c>
    </row>
    <row r="524" spans="2:4" ht="14.25" hidden="1" customHeight="1" x14ac:dyDescent="0.2">
      <c r="B524" s="317" t="s">
        <v>4321</v>
      </c>
      <c r="C524" s="306" t="s">
        <v>4104</v>
      </c>
      <c r="D524" s="286">
        <v>0</v>
      </c>
    </row>
    <row r="525" spans="2:4" hidden="1" x14ac:dyDescent="0.2">
      <c r="B525" s="317" t="s">
        <v>4322</v>
      </c>
      <c r="C525" s="306" t="s">
        <v>3918</v>
      </c>
      <c r="D525" s="286">
        <v>0</v>
      </c>
    </row>
    <row r="526" spans="2:4" hidden="1" x14ac:dyDescent="0.2">
      <c r="B526" s="317" t="s">
        <v>4323</v>
      </c>
      <c r="C526" s="306" t="s">
        <v>3897</v>
      </c>
      <c r="D526" s="286">
        <v>0</v>
      </c>
    </row>
    <row r="527" spans="2:4" x14ac:dyDescent="0.2">
      <c r="B527" s="317" t="s">
        <v>4324</v>
      </c>
      <c r="C527" s="306" t="s">
        <v>4325</v>
      </c>
      <c r="D527" s="286">
        <v>-12406480.48</v>
      </c>
    </row>
    <row r="528" spans="2:4" x14ac:dyDescent="0.2">
      <c r="B528" s="317" t="s">
        <v>4326</v>
      </c>
      <c r="C528" s="306" t="s">
        <v>4327</v>
      </c>
      <c r="D528" s="286">
        <v>-136805.16</v>
      </c>
    </row>
    <row r="529" spans="2:4" x14ac:dyDescent="0.2">
      <c r="B529" s="317" t="s">
        <v>4328</v>
      </c>
      <c r="C529" s="306" t="s">
        <v>4329</v>
      </c>
      <c r="D529" s="286">
        <v>-5939387.0700000003</v>
      </c>
    </row>
    <row r="530" spans="2:4" ht="14.25" customHeight="1" x14ac:dyDescent="0.2">
      <c r="B530" s="317" t="s">
        <v>4330</v>
      </c>
      <c r="C530" s="306" t="s">
        <v>4331</v>
      </c>
      <c r="D530" s="286">
        <v>-13130.64</v>
      </c>
    </row>
    <row r="531" spans="2:4" ht="14.25" customHeight="1" x14ac:dyDescent="0.2">
      <c r="B531" s="317" t="s">
        <v>4332</v>
      </c>
      <c r="C531" s="306" t="s">
        <v>4333</v>
      </c>
      <c r="D531" s="286">
        <v>-5796108.1699999999</v>
      </c>
    </row>
    <row r="532" spans="2:4" hidden="1" x14ac:dyDescent="0.2">
      <c r="B532" s="317" t="s">
        <v>4334</v>
      </c>
      <c r="C532" s="306" t="s">
        <v>4335</v>
      </c>
      <c r="D532" s="286">
        <v>0</v>
      </c>
    </row>
    <row r="533" spans="2:4" ht="14.25" customHeight="1" x14ac:dyDescent="0.2">
      <c r="B533" s="317" t="s">
        <v>4336</v>
      </c>
      <c r="C533" s="306" t="s">
        <v>4337</v>
      </c>
      <c r="D533" s="286">
        <v>-8</v>
      </c>
    </row>
    <row r="534" spans="2:4" x14ac:dyDescent="0.2">
      <c r="B534" s="317" t="s">
        <v>4338</v>
      </c>
      <c r="C534" s="306" t="s">
        <v>4339</v>
      </c>
      <c r="D534" s="286">
        <v>-50</v>
      </c>
    </row>
    <row r="535" spans="2:4" ht="14.25" hidden="1" customHeight="1" x14ac:dyDescent="0.2">
      <c r="B535" s="317" t="s">
        <v>4340</v>
      </c>
      <c r="C535" s="306" t="s">
        <v>4341</v>
      </c>
      <c r="D535" s="286">
        <v>0</v>
      </c>
    </row>
    <row r="536" spans="2:4" ht="14.25" customHeight="1" x14ac:dyDescent="0.2">
      <c r="B536" s="317" t="s">
        <v>4342</v>
      </c>
      <c r="C536" s="306" t="s">
        <v>4343</v>
      </c>
      <c r="D536" s="286">
        <v>-465334.43</v>
      </c>
    </row>
    <row r="537" spans="2:4" hidden="1" x14ac:dyDescent="0.2">
      <c r="B537" s="317" t="s">
        <v>4344</v>
      </c>
      <c r="C537" s="306" t="s">
        <v>4345</v>
      </c>
      <c r="D537" s="286">
        <v>0</v>
      </c>
    </row>
    <row r="538" spans="2:4" ht="14.25" hidden="1" customHeight="1" x14ac:dyDescent="0.2">
      <c r="B538" s="317" t="s">
        <v>4346</v>
      </c>
      <c r="C538" s="306" t="s">
        <v>4347</v>
      </c>
      <c r="D538" s="286">
        <v>0</v>
      </c>
    </row>
    <row r="539" spans="2:4" ht="14.25" customHeight="1" x14ac:dyDescent="0.2">
      <c r="B539" s="317" t="s">
        <v>4348</v>
      </c>
      <c r="C539" s="306" t="s">
        <v>4349</v>
      </c>
      <c r="D539" s="286">
        <v>-55657.01</v>
      </c>
    </row>
    <row r="540" spans="2:4" ht="14.25" hidden="1" customHeight="1" x14ac:dyDescent="0.2">
      <c r="B540" s="317" t="s">
        <v>4350</v>
      </c>
      <c r="C540" s="306" t="s">
        <v>4351</v>
      </c>
      <c r="D540" s="286">
        <v>0</v>
      </c>
    </row>
    <row r="541" spans="2:4" ht="14.25" hidden="1" customHeight="1" x14ac:dyDescent="0.2">
      <c r="B541" s="317" t="s">
        <v>4352</v>
      </c>
      <c r="C541" s="306" t="s">
        <v>4353</v>
      </c>
      <c r="D541" s="286">
        <v>0</v>
      </c>
    </row>
    <row r="542" spans="2:4" ht="14.25" hidden="1" customHeight="1" x14ac:dyDescent="0.2">
      <c r="B542" s="317" t="s">
        <v>4354</v>
      </c>
      <c r="C542" s="306" t="s">
        <v>4353</v>
      </c>
      <c r="D542" s="286">
        <v>0</v>
      </c>
    </row>
    <row r="543" spans="2:4" hidden="1" x14ac:dyDescent="0.2">
      <c r="B543" s="317" t="s">
        <v>4355</v>
      </c>
      <c r="C543" s="306" t="s">
        <v>4356</v>
      </c>
      <c r="D543" s="286">
        <v>0</v>
      </c>
    </row>
    <row r="544" spans="2:4" ht="14.25" hidden="1" customHeight="1" x14ac:dyDescent="0.2">
      <c r="B544" s="317" t="s">
        <v>4357</v>
      </c>
      <c r="C544" s="306" t="s">
        <v>4356</v>
      </c>
      <c r="D544" s="286">
        <v>0</v>
      </c>
    </row>
    <row r="545" spans="2:4" ht="14.25" customHeight="1" x14ac:dyDescent="0.2">
      <c r="B545" s="317" t="s">
        <v>4358</v>
      </c>
      <c r="C545" s="306" t="s">
        <v>4359</v>
      </c>
      <c r="D545" s="286">
        <v>24751013.050000001</v>
      </c>
    </row>
    <row r="546" spans="2:4" ht="14.25" hidden="1" customHeight="1" x14ac:dyDescent="0.2">
      <c r="B546" s="317" t="s">
        <v>4360</v>
      </c>
      <c r="C546" s="306" t="s">
        <v>4361</v>
      </c>
      <c r="D546" s="286">
        <v>0</v>
      </c>
    </row>
    <row r="547" spans="2:4" hidden="1" x14ac:dyDescent="0.2">
      <c r="B547" s="317" t="s">
        <v>4362</v>
      </c>
      <c r="C547" s="306" t="s">
        <v>4363</v>
      </c>
      <c r="D547" s="286">
        <v>0</v>
      </c>
    </row>
    <row r="548" spans="2:4" ht="14.25" hidden="1" customHeight="1" x14ac:dyDescent="0.2">
      <c r="B548" s="317" t="s">
        <v>4364</v>
      </c>
      <c r="C548" s="306" t="s">
        <v>4365</v>
      </c>
      <c r="D548" s="286">
        <v>0</v>
      </c>
    </row>
    <row r="549" spans="2:4" x14ac:dyDescent="0.2">
      <c r="B549" s="317" t="s">
        <v>4366</v>
      </c>
      <c r="C549" s="306" t="s">
        <v>4367</v>
      </c>
      <c r="D549" s="286">
        <v>118220.87</v>
      </c>
    </row>
    <row r="550" spans="2:4" hidden="1" x14ac:dyDescent="0.2">
      <c r="B550" s="317" t="s">
        <v>4368</v>
      </c>
      <c r="C550" s="306" t="s">
        <v>4369</v>
      </c>
      <c r="D550" s="286">
        <v>0</v>
      </c>
    </row>
    <row r="551" spans="2:4" x14ac:dyDescent="0.2">
      <c r="B551" s="317" t="s">
        <v>4370</v>
      </c>
      <c r="C551" s="306" t="s">
        <v>4371</v>
      </c>
      <c r="D551" s="286">
        <v>50917.32</v>
      </c>
    </row>
    <row r="552" spans="2:4" x14ac:dyDescent="0.2">
      <c r="B552" s="317" t="s">
        <v>4372</v>
      </c>
      <c r="C552" s="306" t="s">
        <v>4373</v>
      </c>
      <c r="D552" s="286">
        <v>43895.87</v>
      </c>
    </row>
    <row r="553" spans="2:4" x14ac:dyDescent="0.2">
      <c r="B553" s="317" t="s">
        <v>4374</v>
      </c>
      <c r="C553" s="306" t="s">
        <v>4375</v>
      </c>
      <c r="D553" s="286">
        <v>7021.45</v>
      </c>
    </row>
    <row r="554" spans="2:4" x14ac:dyDescent="0.2">
      <c r="B554" s="317" t="s">
        <v>4376</v>
      </c>
      <c r="C554" s="306" t="s">
        <v>4377</v>
      </c>
      <c r="D554" s="286">
        <v>67303.55</v>
      </c>
    </row>
    <row r="555" spans="2:4" ht="14.25" customHeight="1" x14ac:dyDescent="0.2">
      <c r="B555" s="317" t="s">
        <v>4378</v>
      </c>
      <c r="C555" s="306" t="s">
        <v>4379</v>
      </c>
      <c r="D555" s="286">
        <v>0.08</v>
      </c>
    </row>
    <row r="556" spans="2:4" x14ac:dyDescent="0.2">
      <c r="B556" s="317" t="s">
        <v>4380</v>
      </c>
      <c r="C556" s="306" t="s">
        <v>4381</v>
      </c>
      <c r="D556" s="286">
        <v>67303.47</v>
      </c>
    </row>
    <row r="557" spans="2:4" hidden="1" x14ac:dyDescent="0.2">
      <c r="B557" s="317" t="s">
        <v>4382</v>
      </c>
      <c r="C557" s="306" t="s">
        <v>4383</v>
      </c>
      <c r="D557" s="286">
        <v>0</v>
      </c>
    </row>
    <row r="558" spans="2:4" x14ac:dyDescent="0.2">
      <c r="B558" s="317" t="s">
        <v>4384</v>
      </c>
      <c r="C558" s="306" t="s">
        <v>4385</v>
      </c>
      <c r="D558" s="286">
        <v>11367284.02</v>
      </c>
    </row>
    <row r="559" spans="2:4" x14ac:dyDescent="0.2">
      <c r="B559" s="317" t="s">
        <v>4386</v>
      </c>
      <c r="C559" s="306" t="s">
        <v>4387</v>
      </c>
      <c r="D559" s="286">
        <v>825925.02</v>
      </c>
    </row>
    <row r="560" spans="2:4" x14ac:dyDescent="0.2">
      <c r="B560" s="317" t="s">
        <v>4388</v>
      </c>
      <c r="C560" s="306" t="s">
        <v>4389</v>
      </c>
      <c r="D560" s="286">
        <v>4812475.5599999996</v>
      </c>
    </row>
    <row r="561" spans="2:4" ht="14.25" customHeight="1" x14ac:dyDescent="0.2">
      <c r="B561" s="317" t="s">
        <v>4390</v>
      </c>
      <c r="C561" s="306" t="s">
        <v>4391</v>
      </c>
      <c r="D561" s="286">
        <v>47303.75</v>
      </c>
    </row>
    <row r="562" spans="2:4" ht="14.25" customHeight="1" x14ac:dyDescent="0.2">
      <c r="B562" s="317" t="s">
        <v>4392</v>
      </c>
      <c r="C562" s="306" t="s">
        <v>4393</v>
      </c>
      <c r="D562" s="286">
        <v>3594564.16</v>
      </c>
    </row>
    <row r="563" spans="2:4" hidden="1" x14ac:dyDescent="0.2">
      <c r="B563" s="317" t="s">
        <v>4394</v>
      </c>
      <c r="C563" s="306" t="s">
        <v>4395</v>
      </c>
      <c r="D563" s="286">
        <v>0</v>
      </c>
    </row>
    <row r="564" spans="2:4" hidden="1" x14ac:dyDescent="0.2">
      <c r="B564" s="317" t="s">
        <v>4396</v>
      </c>
      <c r="C564" s="306" t="s">
        <v>4397</v>
      </c>
      <c r="D564" s="286">
        <v>0</v>
      </c>
    </row>
    <row r="565" spans="2:4" ht="14.25" customHeight="1" x14ac:dyDescent="0.2">
      <c r="B565" s="317" t="s">
        <v>4398</v>
      </c>
      <c r="C565" s="306" t="s">
        <v>4399</v>
      </c>
      <c r="D565" s="286">
        <v>572582.14</v>
      </c>
    </row>
    <row r="566" spans="2:4" ht="14.25" customHeight="1" x14ac:dyDescent="0.2">
      <c r="B566" s="317" t="s">
        <v>4400</v>
      </c>
      <c r="C566" s="306" t="s">
        <v>4401</v>
      </c>
      <c r="D566" s="286">
        <v>1514433.39</v>
      </c>
    </row>
    <row r="567" spans="2:4" ht="14.25" hidden="1" customHeight="1" x14ac:dyDescent="0.2">
      <c r="B567" s="317" t="s">
        <v>4402</v>
      </c>
      <c r="C567" s="306" t="s">
        <v>4403</v>
      </c>
      <c r="D567" s="286">
        <v>0</v>
      </c>
    </row>
    <row r="568" spans="2:4" ht="14.25" hidden="1" customHeight="1" x14ac:dyDescent="0.2">
      <c r="B568" s="317" t="s">
        <v>4404</v>
      </c>
      <c r="C568" s="306" t="s">
        <v>4405</v>
      </c>
      <c r="D568" s="286">
        <v>0</v>
      </c>
    </row>
    <row r="569" spans="2:4" ht="14.25" hidden="1" customHeight="1" x14ac:dyDescent="0.2">
      <c r="B569" s="317" t="s">
        <v>4406</v>
      </c>
      <c r="C569" s="306" t="s">
        <v>3885</v>
      </c>
      <c r="D569" s="286">
        <v>0</v>
      </c>
    </row>
    <row r="570" spans="2:4" ht="14.25" hidden="1" customHeight="1" x14ac:dyDescent="0.2">
      <c r="B570" s="317" t="s">
        <v>4407</v>
      </c>
      <c r="C570" s="306" t="s">
        <v>4408</v>
      </c>
      <c r="D570" s="286">
        <v>0</v>
      </c>
    </row>
    <row r="571" spans="2:4" ht="14.25" hidden="1" customHeight="1" x14ac:dyDescent="0.2">
      <c r="B571" s="317" t="s">
        <v>4409</v>
      </c>
      <c r="C571" s="306" t="s">
        <v>4410</v>
      </c>
      <c r="D571" s="286">
        <v>0</v>
      </c>
    </row>
    <row r="572" spans="2:4" ht="14.25" hidden="1" customHeight="1" x14ac:dyDescent="0.2">
      <c r="B572" s="317" t="s">
        <v>4411</v>
      </c>
      <c r="C572" s="306" t="s">
        <v>4412</v>
      </c>
      <c r="D572" s="286">
        <v>0</v>
      </c>
    </row>
    <row r="573" spans="2:4" hidden="1" x14ac:dyDescent="0.2">
      <c r="B573" s="317" t="s">
        <v>4413</v>
      </c>
      <c r="C573" s="306" t="s">
        <v>4414</v>
      </c>
      <c r="D573" s="286">
        <v>0</v>
      </c>
    </row>
    <row r="574" spans="2:4" ht="14.25" hidden="1" customHeight="1" x14ac:dyDescent="0.2">
      <c r="B574" s="317" t="s">
        <v>4415</v>
      </c>
      <c r="C574" s="306" t="s">
        <v>4416</v>
      </c>
      <c r="D574" s="286">
        <v>0</v>
      </c>
    </row>
    <row r="575" spans="2:4" ht="14.25" customHeight="1" x14ac:dyDescent="0.2">
      <c r="B575" s="317" t="s">
        <v>4417</v>
      </c>
      <c r="C575" s="306" t="s">
        <v>4418</v>
      </c>
      <c r="D575" s="286">
        <v>800188.29</v>
      </c>
    </row>
    <row r="576" spans="2:4" ht="14.25" hidden="1" customHeight="1" x14ac:dyDescent="0.2">
      <c r="B576" s="317" t="s">
        <v>4419</v>
      </c>
      <c r="C576" s="306" t="s">
        <v>4420</v>
      </c>
      <c r="D576" s="286">
        <v>0</v>
      </c>
    </row>
    <row r="577" spans="2:4" ht="14.25" hidden="1" customHeight="1" x14ac:dyDescent="0.2">
      <c r="B577" s="317" t="s">
        <v>4421</v>
      </c>
      <c r="C577" s="306" t="s">
        <v>4422</v>
      </c>
      <c r="D577" s="286">
        <v>0</v>
      </c>
    </row>
    <row r="578" spans="2:4" ht="14.25" hidden="1" customHeight="1" x14ac:dyDescent="0.2">
      <c r="B578" s="317" t="s">
        <v>4423</v>
      </c>
      <c r="C578" s="306" t="s">
        <v>4424</v>
      </c>
      <c r="D578" s="286">
        <v>0</v>
      </c>
    </row>
    <row r="579" spans="2:4" ht="14.25" hidden="1" customHeight="1" x14ac:dyDescent="0.2">
      <c r="B579" s="317" t="s">
        <v>4425</v>
      </c>
      <c r="C579" s="306" t="s">
        <v>4426</v>
      </c>
      <c r="D579" s="286">
        <v>0</v>
      </c>
    </row>
    <row r="580" spans="2:4" ht="14.25" hidden="1" customHeight="1" x14ac:dyDescent="0.2">
      <c r="B580" s="317" t="s">
        <v>4427</v>
      </c>
      <c r="C580" s="306" t="s">
        <v>4428</v>
      </c>
      <c r="D580" s="286">
        <v>0</v>
      </c>
    </row>
    <row r="581" spans="2:4" ht="14.25" hidden="1" customHeight="1" x14ac:dyDescent="0.2">
      <c r="B581" s="317" t="s">
        <v>4429</v>
      </c>
      <c r="C581" s="306" t="s">
        <v>4430</v>
      </c>
      <c r="D581" s="286">
        <v>0</v>
      </c>
    </row>
    <row r="582" spans="2:4" ht="14.25" hidden="1" customHeight="1" x14ac:dyDescent="0.2">
      <c r="B582" s="317" t="s">
        <v>4431</v>
      </c>
      <c r="C582" s="306" t="s">
        <v>4432</v>
      </c>
      <c r="D582" s="286">
        <v>0</v>
      </c>
    </row>
    <row r="583" spans="2:4" hidden="1" x14ac:dyDescent="0.2">
      <c r="B583" s="317" t="s">
        <v>4433</v>
      </c>
      <c r="C583" s="306" t="s">
        <v>4434</v>
      </c>
      <c r="D583" s="286">
        <v>0</v>
      </c>
    </row>
    <row r="584" spans="2:4" ht="14.25" hidden="1" customHeight="1" x14ac:dyDescent="0.2">
      <c r="B584" s="317" t="s">
        <v>4435</v>
      </c>
      <c r="C584" s="306" t="s">
        <v>4436</v>
      </c>
      <c r="D584" s="286">
        <v>0</v>
      </c>
    </row>
    <row r="585" spans="2:4" ht="14.25" customHeight="1" x14ac:dyDescent="0.2">
      <c r="B585" s="317" t="s">
        <v>4437</v>
      </c>
      <c r="C585" s="306" t="s">
        <v>4438</v>
      </c>
      <c r="D585" s="286">
        <v>800188.29</v>
      </c>
    </row>
    <row r="586" spans="2:4" hidden="1" x14ac:dyDescent="0.2">
      <c r="B586" s="317" t="s">
        <v>4439</v>
      </c>
      <c r="C586" s="306" t="s">
        <v>3875</v>
      </c>
      <c r="D586" s="286">
        <v>0</v>
      </c>
    </row>
    <row r="587" spans="2:4" ht="14.25" hidden="1" customHeight="1" x14ac:dyDescent="0.2">
      <c r="B587" s="317" t="s">
        <v>4440</v>
      </c>
      <c r="C587" s="306" t="s">
        <v>4441</v>
      </c>
      <c r="D587" s="286">
        <v>0</v>
      </c>
    </row>
    <row r="588" spans="2:4" x14ac:dyDescent="0.2">
      <c r="B588" s="317" t="s">
        <v>4442</v>
      </c>
      <c r="C588" s="306" t="s">
        <v>4443</v>
      </c>
      <c r="D588" s="286">
        <v>628206.75</v>
      </c>
    </row>
    <row r="589" spans="2:4" ht="14.25" hidden="1" customHeight="1" x14ac:dyDescent="0.2">
      <c r="B589" s="317" t="s">
        <v>4444</v>
      </c>
      <c r="C589" s="306" t="s">
        <v>6835</v>
      </c>
      <c r="D589" s="286">
        <v>0</v>
      </c>
    </row>
    <row r="590" spans="2:4" x14ac:dyDescent="0.2">
      <c r="B590" s="317" t="s">
        <v>4445</v>
      </c>
      <c r="C590" s="306" t="s">
        <v>6836</v>
      </c>
      <c r="D590" s="286">
        <v>403013.62</v>
      </c>
    </row>
    <row r="591" spans="2:4" ht="14.25" hidden="1" customHeight="1" x14ac:dyDescent="0.2">
      <c r="B591" s="317" t="s">
        <v>4446</v>
      </c>
      <c r="C591" s="306" t="s">
        <v>6837</v>
      </c>
      <c r="D591" s="286">
        <v>0</v>
      </c>
    </row>
    <row r="592" spans="2:4" ht="14.25" customHeight="1" x14ac:dyDescent="0.2">
      <c r="B592" s="317" t="s">
        <v>4447</v>
      </c>
      <c r="C592" s="306" t="s">
        <v>6838</v>
      </c>
      <c r="D592" s="286">
        <v>225193.13</v>
      </c>
    </row>
    <row r="593" spans="2:4" ht="14.25" hidden="1" customHeight="1" x14ac:dyDescent="0.2">
      <c r="B593" s="317" t="s">
        <v>4448</v>
      </c>
      <c r="C593" s="306" t="s">
        <v>6839</v>
      </c>
      <c r="D593" s="286">
        <v>0</v>
      </c>
    </row>
    <row r="594" spans="2:4" ht="14.25" hidden="1" customHeight="1" x14ac:dyDescent="0.2">
      <c r="B594" s="317" t="s">
        <v>4449</v>
      </c>
      <c r="C594" s="306" t="s">
        <v>6840</v>
      </c>
      <c r="D594" s="286">
        <v>0</v>
      </c>
    </row>
    <row r="595" spans="2:4" hidden="1" x14ac:dyDescent="0.2">
      <c r="B595" s="317" t="s">
        <v>4450</v>
      </c>
      <c r="C595" s="306" t="s">
        <v>4451</v>
      </c>
      <c r="D595" s="286">
        <v>0</v>
      </c>
    </row>
    <row r="596" spans="2:4" ht="14.25" hidden="1" customHeight="1" x14ac:dyDescent="0.2">
      <c r="B596" s="317" t="s">
        <v>4452</v>
      </c>
      <c r="C596" s="306" t="s">
        <v>4453</v>
      </c>
      <c r="D596" s="286">
        <v>0</v>
      </c>
    </row>
    <row r="597" spans="2:4" x14ac:dyDescent="0.2">
      <c r="B597" s="317" t="s">
        <v>6814</v>
      </c>
      <c r="C597" s="306" t="s">
        <v>6815</v>
      </c>
      <c r="D597" s="286">
        <v>290485.73</v>
      </c>
    </row>
    <row r="598" spans="2:4" hidden="1" x14ac:dyDescent="0.2">
      <c r="B598" s="317" t="s">
        <v>6816</v>
      </c>
      <c r="C598" s="306" t="s">
        <v>6817</v>
      </c>
      <c r="D598" s="286">
        <v>0</v>
      </c>
    </row>
    <row r="599" spans="2:4" x14ac:dyDescent="0.2">
      <c r="B599" s="317" t="s">
        <v>6818</v>
      </c>
      <c r="C599" s="306" t="s">
        <v>6819</v>
      </c>
      <c r="D599" s="286">
        <v>290485.73</v>
      </c>
    </row>
    <row r="600" spans="2:4" x14ac:dyDescent="0.2">
      <c r="B600" s="317" t="s">
        <v>4454</v>
      </c>
      <c r="C600" s="306" t="s">
        <v>4455</v>
      </c>
      <c r="D600" s="286">
        <v>13255800.279999999</v>
      </c>
    </row>
    <row r="601" spans="2:4" ht="14.25" customHeight="1" x14ac:dyDescent="0.2">
      <c r="B601" s="317" t="s">
        <v>4456</v>
      </c>
      <c r="C601" s="306" t="s">
        <v>4457</v>
      </c>
      <c r="D601" s="286">
        <v>13107</v>
      </c>
    </row>
    <row r="602" spans="2:4" ht="14.25" customHeight="1" x14ac:dyDescent="0.2">
      <c r="B602" s="317" t="s">
        <v>4458</v>
      </c>
      <c r="C602" s="306" t="s">
        <v>4459</v>
      </c>
      <c r="D602" s="286">
        <v>13107</v>
      </c>
    </row>
    <row r="603" spans="2:4" ht="14.25" hidden="1" customHeight="1" x14ac:dyDescent="0.2">
      <c r="B603" s="317" t="s">
        <v>4460</v>
      </c>
      <c r="C603" s="306" t="s">
        <v>4461</v>
      </c>
      <c r="D603" s="286">
        <v>0</v>
      </c>
    </row>
    <row r="604" spans="2:4" ht="14.25" hidden="1" customHeight="1" x14ac:dyDescent="0.2">
      <c r="B604" s="317" t="s">
        <v>4462</v>
      </c>
      <c r="C604" s="306" t="s">
        <v>4463</v>
      </c>
      <c r="D604" s="286">
        <v>0</v>
      </c>
    </row>
    <row r="605" spans="2:4" ht="14.25" hidden="1" customHeight="1" x14ac:dyDescent="0.2">
      <c r="B605" s="317" t="s">
        <v>4464</v>
      </c>
      <c r="C605" s="306" t="s">
        <v>4465</v>
      </c>
      <c r="D605" s="286">
        <v>0</v>
      </c>
    </row>
    <row r="606" spans="2:4" ht="14.25" hidden="1" customHeight="1" x14ac:dyDescent="0.2">
      <c r="B606" s="317" t="s">
        <v>4466</v>
      </c>
      <c r="C606" s="306" t="s">
        <v>4467</v>
      </c>
      <c r="D606" s="286">
        <v>0</v>
      </c>
    </row>
    <row r="607" spans="2:4" ht="14.25" hidden="1" customHeight="1" x14ac:dyDescent="0.2">
      <c r="B607" s="317" t="s">
        <v>4468</v>
      </c>
      <c r="C607" s="306" t="s">
        <v>4469</v>
      </c>
      <c r="D607" s="286">
        <v>0</v>
      </c>
    </row>
    <row r="608" spans="2:4" ht="14.25" hidden="1" customHeight="1" x14ac:dyDescent="0.2">
      <c r="B608" s="317" t="s">
        <v>4470</v>
      </c>
      <c r="C608" s="306" t="s">
        <v>4471</v>
      </c>
      <c r="D608" s="286">
        <v>0</v>
      </c>
    </row>
    <row r="609" spans="2:4" ht="14.25" hidden="1" customHeight="1" x14ac:dyDescent="0.2">
      <c r="B609" s="317" t="s">
        <v>4472</v>
      </c>
      <c r="C609" s="306" t="s">
        <v>4473</v>
      </c>
      <c r="D609" s="286">
        <v>0</v>
      </c>
    </row>
    <row r="610" spans="2:4" ht="14.25" hidden="1" customHeight="1" x14ac:dyDescent="0.2">
      <c r="B610" s="317" t="s">
        <v>4474</v>
      </c>
      <c r="C610" s="306" t="s">
        <v>4475</v>
      </c>
      <c r="D610" s="286">
        <v>0</v>
      </c>
    </row>
    <row r="611" spans="2:4" ht="14.25" hidden="1" customHeight="1" x14ac:dyDescent="0.2">
      <c r="B611" s="317" t="s">
        <v>4476</v>
      </c>
      <c r="C611" s="306" t="s">
        <v>4477</v>
      </c>
      <c r="D611" s="286">
        <v>0</v>
      </c>
    </row>
    <row r="612" spans="2:4" ht="14.25" hidden="1" customHeight="1" x14ac:dyDescent="0.2">
      <c r="B612" s="317" t="s">
        <v>4478</v>
      </c>
      <c r="C612" s="306" t="s">
        <v>4479</v>
      </c>
      <c r="D612" s="286">
        <v>0</v>
      </c>
    </row>
    <row r="613" spans="2:4" hidden="1" x14ac:dyDescent="0.2">
      <c r="B613" s="317" t="s">
        <v>4480</v>
      </c>
      <c r="C613" s="306" t="s">
        <v>4481</v>
      </c>
      <c r="D613" s="286">
        <v>0</v>
      </c>
    </row>
    <row r="614" spans="2:4" hidden="1" x14ac:dyDescent="0.2">
      <c r="B614" s="317" t="s">
        <v>4482</v>
      </c>
      <c r="C614" s="306" t="s">
        <v>4483</v>
      </c>
      <c r="D614" s="286">
        <v>0</v>
      </c>
    </row>
    <row r="615" spans="2:4" ht="14.25" customHeight="1" x14ac:dyDescent="0.2">
      <c r="B615" s="317" t="s">
        <v>4484</v>
      </c>
      <c r="C615" s="306" t="s">
        <v>4412</v>
      </c>
      <c r="D615" s="286">
        <v>13242693.279999999</v>
      </c>
    </row>
    <row r="616" spans="2:4" ht="14.25" customHeight="1" x14ac:dyDescent="0.2">
      <c r="B616" s="317" t="s">
        <v>4485</v>
      </c>
      <c r="C616" s="306" t="s">
        <v>4486</v>
      </c>
      <c r="D616" s="286">
        <v>6879.48</v>
      </c>
    </row>
    <row r="617" spans="2:4" ht="14.25" hidden="1" customHeight="1" x14ac:dyDescent="0.2">
      <c r="B617" s="317" t="s">
        <v>4487</v>
      </c>
      <c r="C617" s="306" t="s">
        <v>4488</v>
      </c>
      <c r="D617" s="286">
        <v>0</v>
      </c>
    </row>
    <row r="618" spans="2:4" ht="14.25" hidden="1" customHeight="1" x14ac:dyDescent="0.2">
      <c r="B618" s="317" t="s">
        <v>4489</v>
      </c>
      <c r="C618" s="306" t="s">
        <v>4490</v>
      </c>
      <c r="D618" s="286">
        <v>0</v>
      </c>
    </row>
    <row r="619" spans="2:4" ht="14.25" hidden="1" customHeight="1" x14ac:dyDescent="0.2">
      <c r="B619" s="317" t="s">
        <v>4491</v>
      </c>
      <c r="C619" s="306" t="s">
        <v>4492</v>
      </c>
      <c r="D619" s="286">
        <v>0</v>
      </c>
    </row>
    <row r="620" spans="2:4" ht="14.25" hidden="1" customHeight="1" x14ac:dyDescent="0.2">
      <c r="B620" s="317" t="s">
        <v>4493</v>
      </c>
      <c r="C620" s="306" t="s">
        <v>4494</v>
      </c>
      <c r="D620" s="286">
        <v>0</v>
      </c>
    </row>
    <row r="621" spans="2:4" ht="14.25" hidden="1" customHeight="1" x14ac:dyDescent="0.2">
      <c r="B621" s="317" t="s">
        <v>4495</v>
      </c>
      <c r="C621" s="306" t="s">
        <v>4496</v>
      </c>
      <c r="D621" s="286">
        <v>0</v>
      </c>
    </row>
    <row r="622" spans="2:4" ht="14.25" hidden="1" customHeight="1" x14ac:dyDescent="0.2">
      <c r="B622" s="317" t="s">
        <v>4497</v>
      </c>
      <c r="C622" s="306" t="s">
        <v>4498</v>
      </c>
      <c r="D622" s="286">
        <v>0</v>
      </c>
    </row>
    <row r="623" spans="2:4" ht="14.25" hidden="1" customHeight="1" x14ac:dyDescent="0.2">
      <c r="B623" s="317" t="s">
        <v>4499</v>
      </c>
      <c r="C623" s="306" t="s">
        <v>4500</v>
      </c>
      <c r="D623" s="286">
        <v>0</v>
      </c>
    </row>
    <row r="624" spans="2:4" ht="14.25" hidden="1" customHeight="1" x14ac:dyDescent="0.2">
      <c r="B624" s="317" t="s">
        <v>4501</v>
      </c>
      <c r="C624" s="306" t="s">
        <v>4502</v>
      </c>
      <c r="D624" s="286">
        <v>0</v>
      </c>
    </row>
    <row r="625" spans="2:4" ht="14.25" hidden="1" customHeight="1" x14ac:dyDescent="0.2">
      <c r="B625" s="317" t="s">
        <v>4503</v>
      </c>
      <c r="C625" s="306" t="s">
        <v>4504</v>
      </c>
      <c r="D625" s="286">
        <v>0</v>
      </c>
    </row>
    <row r="626" spans="2:4" ht="14.25" hidden="1" customHeight="1" x14ac:dyDescent="0.2">
      <c r="B626" s="317" t="s">
        <v>4505</v>
      </c>
      <c r="C626" s="306" t="s">
        <v>4506</v>
      </c>
      <c r="D626" s="286">
        <v>0</v>
      </c>
    </row>
    <row r="627" spans="2:4" ht="14.25" hidden="1" customHeight="1" x14ac:dyDescent="0.2">
      <c r="B627" s="317" t="s">
        <v>4507</v>
      </c>
      <c r="C627" s="306" t="s">
        <v>4508</v>
      </c>
      <c r="D627" s="286">
        <v>0</v>
      </c>
    </row>
    <row r="628" spans="2:4" hidden="1" x14ac:dyDescent="0.2">
      <c r="B628" s="317" t="s">
        <v>4509</v>
      </c>
      <c r="C628" s="306" t="s">
        <v>4510</v>
      </c>
      <c r="D628" s="286">
        <v>0</v>
      </c>
    </row>
    <row r="629" spans="2:4" ht="14.25" hidden="1" customHeight="1" x14ac:dyDescent="0.2">
      <c r="B629" s="317" t="s">
        <v>4511</v>
      </c>
      <c r="C629" s="306" t="s">
        <v>4512</v>
      </c>
      <c r="D629" s="286">
        <v>0</v>
      </c>
    </row>
    <row r="630" spans="2:4" x14ac:dyDescent="0.2">
      <c r="B630" s="317" t="s">
        <v>4513</v>
      </c>
      <c r="C630" s="306" t="s">
        <v>4514</v>
      </c>
      <c r="D630" s="286">
        <v>17054.310000000001</v>
      </c>
    </row>
    <row r="631" spans="2:4" hidden="1" x14ac:dyDescent="0.2">
      <c r="B631" s="317" t="s">
        <v>4515</v>
      </c>
      <c r="C631" s="306" t="s">
        <v>4516</v>
      </c>
      <c r="D631" s="286">
        <v>0</v>
      </c>
    </row>
    <row r="632" spans="2:4" x14ac:dyDescent="0.2">
      <c r="B632" s="317" t="s">
        <v>4517</v>
      </c>
      <c r="C632" s="306" t="s">
        <v>4518</v>
      </c>
      <c r="D632" s="286">
        <v>7663.52</v>
      </c>
    </row>
    <row r="633" spans="2:4" hidden="1" x14ac:dyDescent="0.2">
      <c r="B633" s="317" t="s">
        <v>4519</v>
      </c>
      <c r="C633" s="306" t="s">
        <v>4520</v>
      </c>
      <c r="D633" s="286">
        <v>0</v>
      </c>
    </row>
    <row r="634" spans="2:4" x14ac:dyDescent="0.2">
      <c r="B634" s="317" t="s">
        <v>6846</v>
      </c>
      <c r="C634" s="306" t="s">
        <v>6847</v>
      </c>
      <c r="D634" s="286">
        <v>6430</v>
      </c>
    </row>
    <row r="635" spans="2:4" x14ac:dyDescent="0.2">
      <c r="B635" s="317" t="s">
        <v>6848</v>
      </c>
      <c r="C635" s="306" t="s">
        <v>6849</v>
      </c>
      <c r="D635" s="286">
        <v>14142.5</v>
      </c>
    </row>
    <row r="636" spans="2:4" x14ac:dyDescent="0.2">
      <c r="B636" s="317" t="s">
        <v>4521</v>
      </c>
      <c r="C636" s="306" t="s">
        <v>4522</v>
      </c>
      <c r="D636" s="286">
        <v>11145298.67</v>
      </c>
    </row>
    <row r="637" spans="2:4" x14ac:dyDescent="0.2">
      <c r="B637" s="317" t="s">
        <v>6843</v>
      </c>
      <c r="C637" s="306" t="s">
        <v>6844</v>
      </c>
      <c r="D637" s="286">
        <v>15368.63</v>
      </c>
    </row>
    <row r="638" spans="2:4" hidden="1" x14ac:dyDescent="0.2">
      <c r="B638" s="317" t="s">
        <v>4523</v>
      </c>
      <c r="C638" s="306" t="s">
        <v>4524</v>
      </c>
      <c r="D638" s="286">
        <v>0</v>
      </c>
    </row>
    <row r="639" spans="2:4" x14ac:dyDescent="0.2">
      <c r="B639" s="317" t="s">
        <v>4525</v>
      </c>
      <c r="C639" s="306" t="s">
        <v>4526</v>
      </c>
      <c r="D639" s="286">
        <v>10546.79</v>
      </c>
    </row>
    <row r="640" spans="2:4" hidden="1" x14ac:dyDescent="0.2">
      <c r="B640" s="317" t="s">
        <v>4527</v>
      </c>
      <c r="C640" s="306" t="s">
        <v>4528</v>
      </c>
      <c r="D640" s="286">
        <v>0</v>
      </c>
    </row>
    <row r="641" spans="2:4" ht="14.25" customHeight="1" x14ac:dyDescent="0.2">
      <c r="B641" s="317" t="s">
        <v>4529</v>
      </c>
      <c r="C641" s="306" t="s">
        <v>4530</v>
      </c>
      <c r="D641" s="286">
        <v>2630.85</v>
      </c>
    </row>
    <row r="642" spans="2:4" x14ac:dyDescent="0.2">
      <c r="B642" s="317" t="s">
        <v>4531</v>
      </c>
      <c r="C642" s="306" t="s">
        <v>4532</v>
      </c>
      <c r="D642" s="286">
        <v>300</v>
      </c>
    </row>
    <row r="643" spans="2:4" hidden="1" x14ac:dyDescent="0.2">
      <c r="B643" s="317" t="s">
        <v>4533</v>
      </c>
      <c r="C643" s="306" t="s">
        <v>4534</v>
      </c>
      <c r="D643" s="286">
        <v>0</v>
      </c>
    </row>
    <row r="644" spans="2:4" ht="14.25" customHeight="1" x14ac:dyDescent="0.2">
      <c r="B644" s="317" t="s">
        <v>4535</v>
      </c>
      <c r="C644" s="306" t="s">
        <v>4536</v>
      </c>
      <c r="D644" s="286">
        <v>623.35</v>
      </c>
    </row>
    <row r="645" spans="2:4" x14ac:dyDescent="0.2">
      <c r="B645" s="317" t="s">
        <v>4537</v>
      </c>
      <c r="C645" s="306" t="s">
        <v>4538</v>
      </c>
      <c r="D645" s="286">
        <v>7616.58</v>
      </c>
    </row>
    <row r="646" spans="2:4" hidden="1" x14ac:dyDescent="0.2">
      <c r="B646" s="317" t="s">
        <v>4539</v>
      </c>
      <c r="C646" s="306" t="s">
        <v>4540</v>
      </c>
      <c r="D646" s="286">
        <v>0</v>
      </c>
    </row>
    <row r="647" spans="2:4" x14ac:dyDescent="0.2">
      <c r="B647" s="317" t="s">
        <v>4541</v>
      </c>
      <c r="C647" s="306" t="s">
        <v>4542</v>
      </c>
      <c r="D647" s="286">
        <v>1572.57</v>
      </c>
    </row>
    <row r="648" spans="2:4" x14ac:dyDescent="0.2">
      <c r="B648" s="317" t="s">
        <v>4543</v>
      </c>
      <c r="C648" s="306" t="s">
        <v>4544</v>
      </c>
      <c r="D648" s="286">
        <v>18840.46</v>
      </c>
    </row>
    <row r="649" spans="2:4" x14ac:dyDescent="0.2">
      <c r="B649" s="317" t="s">
        <v>4545</v>
      </c>
      <c r="C649" s="306" t="s">
        <v>6912</v>
      </c>
      <c r="D649" s="286">
        <v>1972039.81</v>
      </c>
    </row>
    <row r="650" spans="2:4" x14ac:dyDescent="0.2">
      <c r="B650" s="317" t="s">
        <v>4546</v>
      </c>
      <c r="C650" s="306" t="s">
        <v>4486</v>
      </c>
      <c r="D650" s="286">
        <v>15685.76</v>
      </c>
    </row>
    <row r="651" spans="2:4" x14ac:dyDescent="0.2">
      <c r="B651" s="317" t="s">
        <v>4547</v>
      </c>
      <c r="C651" s="306" t="s">
        <v>4548</v>
      </c>
      <c r="D651" s="286">
        <v>-1709172.89</v>
      </c>
    </row>
    <row r="652" spans="2:4" x14ac:dyDescent="0.2">
      <c r="B652" s="317" t="s">
        <v>4549</v>
      </c>
      <c r="C652" s="306" t="s">
        <v>4550</v>
      </c>
      <c r="D652" s="286">
        <v>-775244.39</v>
      </c>
    </row>
    <row r="653" spans="2:4" x14ac:dyDescent="0.2">
      <c r="B653" s="317" t="s">
        <v>4551</v>
      </c>
      <c r="C653" s="306" t="s">
        <v>4552</v>
      </c>
      <c r="D653" s="286">
        <v>-775244.39</v>
      </c>
    </row>
    <row r="654" spans="2:4" x14ac:dyDescent="0.2">
      <c r="B654" s="317" t="s">
        <v>4553</v>
      </c>
      <c r="C654" s="306" t="s">
        <v>4554</v>
      </c>
      <c r="D654" s="286">
        <v>-933928.5</v>
      </c>
    </row>
    <row r="655" spans="2:4" x14ac:dyDescent="0.2">
      <c r="B655" s="317" t="s">
        <v>4555</v>
      </c>
      <c r="C655" s="306" t="s">
        <v>4556</v>
      </c>
      <c r="D655" s="286">
        <v>-933928.5</v>
      </c>
    </row>
    <row r="656" spans="2:4" x14ac:dyDescent="0.2">
      <c r="B656" s="317" t="s">
        <v>4557</v>
      </c>
      <c r="C656" s="306" t="s">
        <v>4558</v>
      </c>
      <c r="D656" s="286">
        <v>9133830.0099999998</v>
      </c>
    </row>
    <row r="657" spans="2:4" x14ac:dyDescent="0.2">
      <c r="B657" s="317" t="s">
        <v>4559</v>
      </c>
      <c r="C657" s="306" t="s">
        <v>4560</v>
      </c>
      <c r="D657" s="286">
        <v>11467586.5</v>
      </c>
    </row>
    <row r="658" spans="2:4" x14ac:dyDescent="0.2">
      <c r="B658" s="317" t="s">
        <v>4561</v>
      </c>
      <c r="C658" s="306" t="s">
        <v>4562</v>
      </c>
      <c r="D658" s="286">
        <v>64178.09</v>
      </c>
    </row>
    <row r="659" spans="2:4" x14ac:dyDescent="0.2">
      <c r="B659" s="317" t="s">
        <v>4563</v>
      </c>
      <c r="C659" s="306" t="s">
        <v>4564</v>
      </c>
      <c r="D659" s="286">
        <v>64178.09</v>
      </c>
    </row>
    <row r="660" spans="2:4" ht="14.25" customHeight="1" x14ac:dyDescent="0.2">
      <c r="B660" s="317" t="s">
        <v>4565</v>
      </c>
      <c r="C660" s="306" t="s">
        <v>4566</v>
      </c>
      <c r="D660" s="286">
        <v>11403408.41</v>
      </c>
    </row>
    <row r="661" spans="2:4" ht="14.25" customHeight="1" x14ac:dyDescent="0.2">
      <c r="B661" s="317" t="s">
        <v>4567</v>
      </c>
      <c r="C661" s="306" t="s">
        <v>4568</v>
      </c>
      <c r="D661" s="286">
        <v>11403408.41</v>
      </c>
    </row>
    <row r="662" spans="2:4" ht="14.25" hidden="1" customHeight="1" x14ac:dyDescent="0.2">
      <c r="B662" s="317" t="s">
        <v>4569</v>
      </c>
      <c r="C662" s="306" t="s">
        <v>4570</v>
      </c>
      <c r="D662" s="286">
        <v>0</v>
      </c>
    </row>
    <row r="663" spans="2:4" ht="14.25" hidden="1" customHeight="1" x14ac:dyDescent="0.2">
      <c r="B663" s="317" t="s">
        <v>4571</v>
      </c>
      <c r="C663" s="306" t="s">
        <v>4572</v>
      </c>
      <c r="D663" s="286">
        <v>0</v>
      </c>
    </row>
    <row r="664" spans="2:4" ht="14.25" hidden="1" customHeight="1" x14ac:dyDescent="0.2">
      <c r="B664" s="317" t="s">
        <v>4573</v>
      </c>
      <c r="C664" s="306" t="s">
        <v>4574</v>
      </c>
      <c r="D664" s="286">
        <v>0</v>
      </c>
    </row>
    <row r="665" spans="2:4" ht="14.25" hidden="1" customHeight="1" x14ac:dyDescent="0.2">
      <c r="B665" s="317" t="s">
        <v>4575</v>
      </c>
      <c r="C665" s="306" t="s">
        <v>4576</v>
      </c>
      <c r="D665" s="286">
        <v>0</v>
      </c>
    </row>
    <row r="666" spans="2:4" ht="14.25" hidden="1" customHeight="1" x14ac:dyDescent="0.2">
      <c r="B666" s="317" t="s">
        <v>4577</v>
      </c>
      <c r="C666" s="306" t="s">
        <v>4578</v>
      </c>
      <c r="D666" s="286">
        <v>0</v>
      </c>
    </row>
    <row r="667" spans="2:4" ht="14.25" hidden="1" customHeight="1" x14ac:dyDescent="0.2">
      <c r="B667" s="317" t="s">
        <v>4579</v>
      </c>
      <c r="C667" s="306" t="s">
        <v>3875</v>
      </c>
      <c r="D667" s="286">
        <v>0</v>
      </c>
    </row>
    <row r="668" spans="2:4" ht="14.25" hidden="1" customHeight="1" x14ac:dyDescent="0.2">
      <c r="B668" s="317" t="s">
        <v>4580</v>
      </c>
      <c r="C668" s="306" t="s">
        <v>4581</v>
      </c>
      <c r="D668" s="286">
        <v>0</v>
      </c>
    </row>
    <row r="669" spans="2:4" ht="14.25" hidden="1" customHeight="1" x14ac:dyDescent="0.2">
      <c r="B669" s="317" t="s">
        <v>4582</v>
      </c>
      <c r="C669" s="306" t="s">
        <v>4583</v>
      </c>
      <c r="D669" s="286">
        <v>0</v>
      </c>
    </row>
    <row r="670" spans="2:4" ht="14.25" hidden="1" customHeight="1" x14ac:dyDescent="0.2">
      <c r="B670" s="317" t="s">
        <v>4584</v>
      </c>
      <c r="C670" s="306" t="s">
        <v>4585</v>
      </c>
      <c r="D670" s="286">
        <v>0</v>
      </c>
    </row>
    <row r="671" spans="2:4" ht="14.25" hidden="1" customHeight="1" x14ac:dyDescent="0.2">
      <c r="B671" s="317" t="s">
        <v>4586</v>
      </c>
      <c r="C671" s="306" t="s">
        <v>4587</v>
      </c>
      <c r="D671" s="286">
        <v>0</v>
      </c>
    </row>
    <row r="672" spans="2:4" ht="14.25" hidden="1" customHeight="1" x14ac:dyDescent="0.2">
      <c r="B672" s="317" t="s">
        <v>4588</v>
      </c>
      <c r="C672" s="306" t="s">
        <v>4589</v>
      </c>
      <c r="D672" s="286">
        <v>0</v>
      </c>
    </row>
    <row r="673" spans="2:4" hidden="1" x14ac:dyDescent="0.2">
      <c r="B673" s="317" t="s">
        <v>4590</v>
      </c>
      <c r="C673" s="306" t="s">
        <v>3875</v>
      </c>
      <c r="D673" s="286">
        <v>0</v>
      </c>
    </row>
    <row r="674" spans="2:4" hidden="1" x14ac:dyDescent="0.2">
      <c r="B674" s="317" t="s">
        <v>4591</v>
      </c>
      <c r="C674" s="306" t="s">
        <v>4592</v>
      </c>
      <c r="D674" s="286">
        <v>0</v>
      </c>
    </row>
    <row r="675" spans="2:4" x14ac:dyDescent="0.2">
      <c r="B675" s="317" t="s">
        <v>4593</v>
      </c>
      <c r="C675" s="306" t="s">
        <v>4594</v>
      </c>
      <c r="D675" s="286">
        <v>134582.04</v>
      </c>
    </row>
    <row r="676" spans="2:4" ht="14.25" customHeight="1" x14ac:dyDescent="0.2">
      <c r="B676" s="317" t="s">
        <v>4595</v>
      </c>
      <c r="C676" s="306" t="s">
        <v>4562</v>
      </c>
      <c r="D676" s="286">
        <v>134582.04</v>
      </c>
    </row>
    <row r="677" spans="2:4" ht="14.25" customHeight="1" x14ac:dyDescent="0.2">
      <c r="B677" s="317" t="s">
        <v>4596</v>
      </c>
      <c r="C677" s="306" t="s">
        <v>4597</v>
      </c>
      <c r="D677" s="286">
        <v>134582.04</v>
      </c>
    </row>
    <row r="678" spans="2:4" ht="14.25" hidden="1" customHeight="1" x14ac:dyDescent="0.2">
      <c r="B678" s="317" t="s">
        <v>4598</v>
      </c>
      <c r="C678" s="306" t="s">
        <v>4599</v>
      </c>
      <c r="D678" s="286">
        <v>0</v>
      </c>
    </row>
    <row r="679" spans="2:4" ht="14.25" hidden="1" customHeight="1" x14ac:dyDescent="0.2">
      <c r="B679" s="317" t="s">
        <v>4600</v>
      </c>
      <c r="C679" s="306" t="s">
        <v>4601</v>
      </c>
      <c r="D679" s="286">
        <v>0</v>
      </c>
    </row>
    <row r="680" spans="2:4" ht="14.25" hidden="1" customHeight="1" x14ac:dyDescent="0.2">
      <c r="B680" s="317" t="s">
        <v>4602</v>
      </c>
      <c r="C680" s="306" t="s">
        <v>4603</v>
      </c>
      <c r="D680" s="286">
        <v>0</v>
      </c>
    </row>
    <row r="681" spans="2:4" ht="14.25" hidden="1" customHeight="1" x14ac:dyDescent="0.2">
      <c r="B681" s="317" t="s">
        <v>4604</v>
      </c>
      <c r="C681" s="306" t="s">
        <v>4605</v>
      </c>
      <c r="D681" s="286">
        <v>0</v>
      </c>
    </row>
    <row r="682" spans="2:4" ht="14.25" hidden="1" customHeight="1" x14ac:dyDescent="0.2">
      <c r="B682" s="317" t="s">
        <v>4606</v>
      </c>
      <c r="C682" s="306" t="s">
        <v>3875</v>
      </c>
      <c r="D682" s="286">
        <v>0</v>
      </c>
    </row>
    <row r="683" spans="2:4" hidden="1" x14ac:dyDescent="0.2">
      <c r="B683" s="317" t="s">
        <v>4607</v>
      </c>
      <c r="C683" s="306" t="s">
        <v>4608</v>
      </c>
      <c r="D683" s="286">
        <v>0</v>
      </c>
    </row>
    <row r="684" spans="2:4" hidden="1" x14ac:dyDescent="0.2">
      <c r="B684" s="317" t="s">
        <v>4609</v>
      </c>
      <c r="C684" s="306" t="s">
        <v>4610</v>
      </c>
      <c r="D684" s="286">
        <v>0</v>
      </c>
    </row>
    <row r="685" spans="2:4" x14ac:dyDescent="0.2">
      <c r="B685" s="317" t="s">
        <v>4611</v>
      </c>
      <c r="C685" s="306" t="s">
        <v>4612</v>
      </c>
      <c r="D685" s="286">
        <v>-2468338.5299999998</v>
      </c>
    </row>
    <row r="686" spans="2:4" ht="14.25" customHeight="1" x14ac:dyDescent="0.2">
      <c r="B686" s="317" t="s">
        <v>4613</v>
      </c>
      <c r="C686" s="306" t="s">
        <v>4614</v>
      </c>
      <c r="D686" s="286">
        <v>-2468338.5299999998</v>
      </c>
    </row>
    <row r="687" spans="2:4" x14ac:dyDescent="0.2">
      <c r="B687" s="317" t="s">
        <v>4615</v>
      </c>
      <c r="C687" s="306" t="s">
        <v>4616</v>
      </c>
      <c r="D687" s="286">
        <v>-2468338.5299999998</v>
      </c>
    </row>
    <row r="688" spans="2:4" hidden="1" x14ac:dyDescent="0.2">
      <c r="B688" s="317" t="s">
        <v>4617</v>
      </c>
      <c r="C688" s="306" t="s">
        <v>4618</v>
      </c>
      <c r="D688" s="286">
        <v>0</v>
      </c>
    </row>
    <row r="689" spans="2:4" x14ac:dyDescent="0.2">
      <c r="B689" s="317" t="s">
        <v>4619</v>
      </c>
      <c r="C689" s="306" t="s">
        <v>4620</v>
      </c>
      <c r="D689" s="286">
        <v>8165499.9400000004</v>
      </c>
    </row>
    <row r="690" spans="2:4" x14ac:dyDescent="0.2">
      <c r="B690" s="317" t="s">
        <v>4621</v>
      </c>
      <c r="C690" s="306" t="s">
        <v>4562</v>
      </c>
      <c r="D690" s="286">
        <v>4218379.5</v>
      </c>
    </row>
    <row r="691" spans="2:4" x14ac:dyDescent="0.2">
      <c r="B691" s="317" t="s">
        <v>4622</v>
      </c>
      <c r="C691" s="306" t="s">
        <v>4562</v>
      </c>
      <c r="D691" s="286">
        <v>4218379.5</v>
      </c>
    </row>
    <row r="692" spans="2:4" x14ac:dyDescent="0.2">
      <c r="B692" s="317" t="s">
        <v>4623</v>
      </c>
      <c r="C692" s="306" t="s">
        <v>4624</v>
      </c>
      <c r="D692" s="286">
        <v>4218379.5</v>
      </c>
    </row>
    <row r="693" spans="2:4" x14ac:dyDescent="0.2">
      <c r="B693" s="317" t="s">
        <v>4625</v>
      </c>
      <c r="C693" s="306" t="s">
        <v>4599</v>
      </c>
      <c r="D693" s="286">
        <v>4225468.8</v>
      </c>
    </row>
    <row r="694" spans="2:4" ht="14.25" customHeight="1" x14ac:dyDescent="0.2">
      <c r="B694" s="317" t="s">
        <v>4626</v>
      </c>
      <c r="C694" s="306" t="s">
        <v>4599</v>
      </c>
      <c r="D694" s="286">
        <v>4225468.8</v>
      </c>
    </row>
    <row r="695" spans="2:4" ht="14.25" customHeight="1" x14ac:dyDescent="0.2">
      <c r="B695" s="317" t="s">
        <v>4627</v>
      </c>
      <c r="C695" s="306" t="s">
        <v>4628</v>
      </c>
      <c r="D695" s="286">
        <v>4225468.8</v>
      </c>
    </row>
    <row r="696" spans="2:4" hidden="1" x14ac:dyDescent="0.2">
      <c r="B696" s="317" t="s">
        <v>4629</v>
      </c>
      <c r="C696" s="306" t="s">
        <v>4630</v>
      </c>
      <c r="D696" s="286">
        <v>0</v>
      </c>
    </row>
    <row r="697" spans="2:4" hidden="1" x14ac:dyDescent="0.2">
      <c r="B697" s="317" t="s">
        <v>4631</v>
      </c>
      <c r="C697" s="306" t="s">
        <v>4603</v>
      </c>
      <c r="D697" s="286">
        <v>0</v>
      </c>
    </row>
    <row r="698" spans="2:4" x14ac:dyDescent="0.2">
      <c r="B698" s="317" t="s">
        <v>4632</v>
      </c>
      <c r="C698" s="306" t="s">
        <v>4585</v>
      </c>
      <c r="D698" s="286">
        <v>1875690.82</v>
      </c>
    </row>
    <row r="699" spans="2:4" x14ac:dyDescent="0.2">
      <c r="B699" s="317" t="s">
        <v>4633</v>
      </c>
      <c r="C699" s="306" t="s">
        <v>4634</v>
      </c>
      <c r="D699" s="286">
        <v>1875690.82</v>
      </c>
    </row>
    <row r="700" spans="2:4" x14ac:dyDescent="0.2">
      <c r="B700" s="317" t="s">
        <v>4635</v>
      </c>
      <c r="C700" s="306" t="s">
        <v>4636</v>
      </c>
      <c r="D700" s="286">
        <v>188733.95</v>
      </c>
    </row>
    <row r="701" spans="2:4" x14ac:dyDescent="0.2">
      <c r="B701" s="317" t="s">
        <v>4637</v>
      </c>
      <c r="C701" s="306" t="s">
        <v>4638</v>
      </c>
      <c r="D701" s="286">
        <v>1471351.59</v>
      </c>
    </row>
    <row r="702" spans="2:4" x14ac:dyDescent="0.2">
      <c r="B702" s="317" t="s">
        <v>4639</v>
      </c>
      <c r="C702" s="306" t="s">
        <v>4640</v>
      </c>
      <c r="D702" s="286">
        <v>208002.67</v>
      </c>
    </row>
    <row r="703" spans="2:4" x14ac:dyDescent="0.2">
      <c r="B703" s="317" t="s">
        <v>4641</v>
      </c>
      <c r="C703" s="306" t="s">
        <v>4642</v>
      </c>
      <c r="D703" s="286">
        <v>1004.01</v>
      </c>
    </row>
    <row r="704" spans="2:4" ht="14.25" customHeight="1" x14ac:dyDescent="0.2">
      <c r="B704" s="317" t="s">
        <v>4643</v>
      </c>
      <c r="C704" s="306" t="s">
        <v>4644</v>
      </c>
      <c r="D704" s="286">
        <v>5537.85</v>
      </c>
    </row>
    <row r="705" spans="2:4" x14ac:dyDescent="0.2">
      <c r="B705" s="317" t="s">
        <v>4645</v>
      </c>
      <c r="C705" s="306" t="s">
        <v>4646</v>
      </c>
      <c r="D705" s="286">
        <v>1060.75</v>
      </c>
    </row>
    <row r="706" spans="2:4" hidden="1" x14ac:dyDescent="0.2">
      <c r="B706" s="317" t="s">
        <v>4647</v>
      </c>
      <c r="C706" s="306" t="s">
        <v>4648</v>
      </c>
      <c r="D706" s="286">
        <v>0</v>
      </c>
    </row>
    <row r="707" spans="2:4" x14ac:dyDescent="0.2">
      <c r="B707" s="317" t="s">
        <v>4649</v>
      </c>
      <c r="C707" s="306" t="s">
        <v>4587</v>
      </c>
      <c r="D707" s="286">
        <v>1778006.87</v>
      </c>
    </row>
    <row r="708" spans="2:4" x14ac:dyDescent="0.2">
      <c r="B708" s="317" t="s">
        <v>4650</v>
      </c>
      <c r="C708" s="306" t="s">
        <v>4587</v>
      </c>
      <c r="D708" s="286">
        <v>1778006.87</v>
      </c>
    </row>
    <row r="709" spans="2:4" x14ac:dyDescent="0.2">
      <c r="B709" s="317" t="s">
        <v>4651</v>
      </c>
      <c r="C709" s="306" t="s">
        <v>4648</v>
      </c>
      <c r="D709" s="286">
        <v>1776656.82</v>
      </c>
    </row>
    <row r="710" spans="2:4" x14ac:dyDescent="0.2">
      <c r="B710" s="317" t="s">
        <v>4652</v>
      </c>
      <c r="C710" s="306" t="s">
        <v>4653</v>
      </c>
      <c r="D710" s="286">
        <v>1350.05</v>
      </c>
    </row>
    <row r="711" spans="2:4" x14ac:dyDescent="0.2">
      <c r="B711" s="317" t="s">
        <v>4654</v>
      </c>
      <c r="C711" s="306" t="s">
        <v>4589</v>
      </c>
      <c r="D711" s="286">
        <v>174004</v>
      </c>
    </row>
    <row r="712" spans="2:4" x14ac:dyDescent="0.2">
      <c r="B712" s="317" t="s">
        <v>4655</v>
      </c>
      <c r="C712" s="306" t="s">
        <v>4589</v>
      </c>
      <c r="D712" s="286">
        <v>174004</v>
      </c>
    </row>
    <row r="713" spans="2:4" x14ac:dyDescent="0.2">
      <c r="B713" s="317" t="s">
        <v>4656</v>
      </c>
      <c r="C713" s="306" t="s">
        <v>4657</v>
      </c>
      <c r="D713" s="286">
        <v>173999</v>
      </c>
    </row>
    <row r="714" spans="2:4" x14ac:dyDescent="0.2">
      <c r="B714" s="317" t="s">
        <v>4658</v>
      </c>
      <c r="C714" s="306" t="s">
        <v>4659</v>
      </c>
      <c r="D714" s="286">
        <v>5</v>
      </c>
    </row>
    <row r="715" spans="2:4" x14ac:dyDescent="0.2">
      <c r="B715" s="317" t="s">
        <v>4660</v>
      </c>
      <c r="C715" s="306" t="s">
        <v>3875</v>
      </c>
      <c r="D715" s="286">
        <v>809.65</v>
      </c>
    </row>
    <row r="716" spans="2:4" x14ac:dyDescent="0.2">
      <c r="B716" s="317" t="s">
        <v>4661</v>
      </c>
      <c r="C716" s="306" t="s">
        <v>3875</v>
      </c>
      <c r="D716" s="286">
        <v>809.65</v>
      </c>
    </row>
    <row r="717" spans="2:4" x14ac:dyDescent="0.2">
      <c r="B717" s="317" t="s">
        <v>4662</v>
      </c>
      <c r="C717" s="306" t="s">
        <v>4663</v>
      </c>
      <c r="D717" s="286">
        <v>809.65</v>
      </c>
    </row>
    <row r="718" spans="2:4" x14ac:dyDescent="0.2">
      <c r="B718" s="317" t="s">
        <v>4664</v>
      </c>
      <c r="C718" s="306" t="s">
        <v>4665</v>
      </c>
      <c r="D718" s="286">
        <v>-4106859.7</v>
      </c>
    </row>
    <row r="719" spans="2:4" ht="14.25" customHeight="1" x14ac:dyDescent="0.2">
      <c r="B719" s="317" t="s">
        <v>4666</v>
      </c>
      <c r="C719" s="306" t="s">
        <v>4667</v>
      </c>
      <c r="D719" s="286">
        <v>-1298031.6100000001</v>
      </c>
    </row>
    <row r="720" spans="2:4" x14ac:dyDescent="0.2">
      <c r="B720" s="317" t="s">
        <v>4668</v>
      </c>
      <c r="C720" s="306" t="s">
        <v>4669</v>
      </c>
      <c r="D720" s="286">
        <v>-1298031.6100000001</v>
      </c>
    </row>
    <row r="721" spans="2:6" hidden="1" x14ac:dyDescent="0.2">
      <c r="B721" s="317" t="s">
        <v>4670</v>
      </c>
      <c r="C721" s="306" t="s">
        <v>4671</v>
      </c>
      <c r="D721" s="286">
        <v>0</v>
      </c>
    </row>
    <row r="722" spans="2:6" x14ac:dyDescent="0.2">
      <c r="B722" s="317" t="s">
        <v>4672</v>
      </c>
      <c r="C722" s="306" t="s">
        <v>4673</v>
      </c>
      <c r="D722" s="286">
        <v>-1217035.3500000001</v>
      </c>
    </row>
    <row r="723" spans="2:6" x14ac:dyDescent="0.2">
      <c r="B723" s="317" t="s">
        <v>4674</v>
      </c>
      <c r="C723" s="306" t="s">
        <v>4675</v>
      </c>
      <c r="D723" s="286">
        <v>-939292.89</v>
      </c>
    </row>
    <row r="724" spans="2:6" x14ac:dyDescent="0.2">
      <c r="B724" s="317" t="s">
        <v>4676</v>
      </c>
      <c r="C724" s="306" t="s">
        <v>4677</v>
      </c>
      <c r="D724" s="286">
        <v>-124671.97</v>
      </c>
    </row>
    <row r="725" spans="2:6" x14ac:dyDescent="0.2">
      <c r="B725" s="317" t="s">
        <v>4678</v>
      </c>
      <c r="C725" s="306" t="s">
        <v>4675</v>
      </c>
      <c r="D725" s="286">
        <v>-153070.49</v>
      </c>
    </row>
    <row r="726" spans="2:6" x14ac:dyDescent="0.2">
      <c r="B726" s="317" t="s">
        <v>4679</v>
      </c>
      <c r="C726" s="306" t="s">
        <v>4680</v>
      </c>
      <c r="D726" s="286">
        <v>-1493033.86</v>
      </c>
    </row>
    <row r="727" spans="2:6" x14ac:dyDescent="0.2">
      <c r="B727" s="317" t="s">
        <v>4681</v>
      </c>
      <c r="C727" s="306" t="s">
        <v>4682</v>
      </c>
      <c r="D727" s="286">
        <v>-1493033.86</v>
      </c>
    </row>
    <row r="728" spans="2:6" ht="14.25" customHeight="1" x14ac:dyDescent="0.2">
      <c r="B728" s="317" t="s">
        <v>4683</v>
      </c>
      <c r="C728" s="306" t="s">
        <v>4684</v>
      </c>
      <c r="D728" s="286">
        <v>-98758.88</v>
      </c>
    </row>
    <row r="729" spans="2:6" x14ac:dyDescent="0.2">
      <c r="B729" s="317" t="s">
        <v>4685</v>
      </c>
      <c r="C729" s="306" t="s">
        <v>4686</v>
      </c>
      <c r="D729" s="286">
        <v>-98758.88</v>
      </c>
      <c r="E729" s="411"/>
      <c r="F729" s="412"/>
    </row>
    <row r="730" spans="2:6" hidden="1" x14ac:dyDescent="0.2">
      <c r="B730" s="317" t="s">
        <v>4687</v>
      </c>
      <c r="C730" s="306" t="s">
        <v>4688</v>
      </c>
      <c r="D730" s="286">
        <v>0</v>
      </c>
    </row>
    <row r="731" spans="2:6" ht="14.25" customHeight="1" x14ac:dyDescent="0.2">
      <c r="B731" s="317" t="s">
        <v>4689</v>
      </c>
      <c r="C731" s="306" t="s">
        <v>4690</v>
      </c>
      <c r="D731" s="286">
        <v>10911077.400000006</v>
      </c>
      <c r="F731" s="286"/>
    </row>
    <row r="732" spans="2:6" ht="14.25" customHeight="1" x14ac:dyDescent="0.2">
      <c r="B732" s="317" t="s">
        <v>4691</v>
      </c>
      <c r="C732" s="306" t="s">
        <v>4692</v>
      </c>
      <c r="D732" s="286">
        <v>358740.86</v>
      </c>
    </row>
    <row r="733" spans="2:6" ht="14.25" hidden="1" customHeight="1" x14ac:dyDescent="0.2">
      <c r="B733" s="317" t="s">
        <v>4693</v>
      </c>
      <c r="C733" s="306" t="s">
        <v>4694</v>
      </c>
      <c r="D733" s="286">
        <v>0</v>
      </c>
    </row>
    <row r="734" spans="2:6" ht="14.25" hidden="1" customHeight="1" x14ac:dyDescent="0.2">
      <c r="B734" s="317" t="s">
        <v>4695</v>
      </c>
      <c r="C734" s="306" t="s">
        <v>4696</v>
      </c>
      <c r="D734" s="286">
        <v>0</v>
      </c>
    </row>
    <row r="735" spans="2:6" hidden="1" x14ac:dyDescent="0.2">
      <c r="B735" s="317" t="s">
        <v>4697</v>
      </c>
      <c r="C735" s="306" t="s">
        <v>4698</v>
      </c>
      <c r="D735" s="286">
        <v>0</v>
      </c>
    </row>
    <row r="736" spans="2:6" hidden="1" x14ac:dyDescent="0.2">
      <c r="B736" s="317" t="s">
        <v>4699</v>
      </c>
      <c r="C736" s="306" t="s">
        <v>4700</v>
      </c>
      <c r="D736" s="286">
        <v>0</v>
      </c>
    </row>
    <row r="737" spans="2:4" ht="14.25" customHeight="1" x14ac:dyDescent="0.2">
      <c r="B737" s="317" t="s">
        <v>4701</v>
      </c>
      <c r="C737" s="306" t="s">
        <v>4702</v>
      </c>
      <c r="D737" s="286">
        <v>358740.86</v>
      </c>
    </row>
    <row r="738" spans="2:4" x14ac:dyDescent="0.2">
      <c r="B738" s="317" t="s">
        <v>4703</v>
      </c>
      <c r="C738" s="306" t="s">
        <v>4704</v>
      </c>
      <c r="D738" s="286">
        <v>200</v>
      </c>
    </row>
    <row r="739" spans="2:4" hidden="1" x14ac:dyDescent="0.2">
      <c r="B739" s="317" t="s">
        <v>4705</v>
      </c>
      <c r="C739" s="306" t="s">
        <v>4706</v>
      </c>
      <c r="D739" s="286">
        <v>0</v>
      </c>
    </row>
    <row r="740" spans="2:4" x14ac:dyDescent="0.2">
      <c r="B740" s="317" t="s">
        <v>4707</v>
      </c>
      <c r="C740" s="306" t="s">
        <v>4708</v>
      </c>
      <c r="D740" s="286">
        <v>600</v>
      </c>
    </row>
    <row r="741" spans="2:4" x14ac:dyDescent="0.2">
      <c r="B741" s="317" t="s">
        <v>4709</v>
      </c>
      <c r="C741" s="306" t="s">
        <v>4710</v>
      </c>
      <c r="D741" s="286">
        <v>357880.86</v>
      </c>
    </row>
    <row r="742" spans="2:4" x14ac:dyDescent="0.2">
      <c r="B742" s="317" t="s">
        <v>4711</v>
      </c>
      <c r="C742" s="306" t="s">
        <v>4712</v>
      </c>
      <c r="D742" s="286">
        <v>40</v>
      </c>
    </row>
    <row r="743" spans="2:4" x14ac:dyDescent="0.2">
      <c r="B743" s="317" t="s">
        <v>4713</v>
      </c>
      <c r="C743" s="306" t="s">
        <v>4714</v>
      </c>
      <c r="D743" s="286">
        <v>20</v>
      </c>
    </row>
    <row r="744" spans="2:4" x14ac:dyDescent="0.2">
      <c r="B744" s="317" t="s">
        <v>4715</v>
      </c>
      <c r="C744" s="306" t="s">
        <v>4574</v>
      </c>
      <c r="D744" s="286">
        <v>8336889.3499999996</v>
      </c>
    </row>
    <row r="745" spans="2:4" ht="14.25" customHeight="1" x14ac:dyDescent="0.2">
      <c r="B745" s="317" t="s">
        <v>4716</v>
      </c>
      <c r="C745" s="306" t="s">
        <v>3755</v>
      </c>
      <c r="D745" s="286">
        <v>20000</v>
      </c>
    </row>
    <row r="746" spans="2:4" ht="14.25" customHeight="1" x14ac:dyDescent="0.2">
      <c r="B746" s="317" t="s">
        <v>4717</v>
      </c>
      <c r="C746" s="306" t="s">
        <v>4718</v>
      </c>
      <c r="D746" s="286">
        <v>20000</v>
      </c>
    </row>
    <row r="747" spans="2:4" ht="14.25" hidden="1" customHeight="1" x14ac:dyDescent="0.2">
      <c r="B747" s="317" t="s">
        <v>4719</v>
      </c>
      <c r="C747" s="306" t="s">
        <v>4720</v>
      </c>
      <c r="D747" s="286">
        <v>0</v>
      </c>
    </row>
    <row r="748" spans="2:4" ht="14.25" hidden="1" customHeight="1" x14ac:dyDescent="0.2">
      <c r="B748" s="317" t="s">
        <v>4721</v>
      </c>
      <c r="C748" s="306" t="s">
        <v>4722</v>
      </c>
      <c r="D748" s="286">
        <v>0</v>
      </c>
    </row>
    <row r="749" spans="2:4" ht="14.25" hidden="1" customHeight="1" x14ac:dyDescent="0.2">
      <c r="B749" s="317" t="s">
        <v>4723</v>
      </c>
      <c r="C749" s="306" t="s">
        <v>4724</v>
      </c>
      <c r="D749" s="286">
        <v>0</v>
      </c>
    </row>
    <row r="750" spans="2:4" ht="14.25" hidden="1" customHeight="1" x14ac:dyDescent="0.2">
      <c r="B750" s="317" t="s">
        <v>4725</v>
      </c>
      <c r="C750" s="306" t="s">
        <v>4726</v>
      </c>
      <c r="D750" s="286">
        <v>0</v>
      </c>
    </row>
    <row r="751" spans="2:4" ht="14.25" hidden="1" customHeight="1" x14ac:dyDescent="0.2">
      <c r="B751" s="317" t="s">
        <v>4727</v>
      </c>
      <c r="C751" s="306" t="s">
        <v>4728</v>
      </c>
      <c r="D751" s="286">
        <v>0</v>
      </c>
    </row>
    <row r="752" spans="2:4" ht="14.25" hidden="1" customHeight="1" x14ac:dyDescent="0.2">
      <c r="B752" s="317" t="s">
        <v>4729</v>
      </c>
      <c r="C752" s="306" t="s">
        <v>4730</v>
      </c>
      <c r="D752" s="286">
        <v>0</v>
      </c>
    </row>
    <row r="753" spans="2:4" ht="14.25" hidden="1" customHeight="1" x14ac:dyDescent="0.2">
      <c r="B753" s="317" t="s">
        <v>4731</v>
      </c>
      <c r="C753" s="306" t="s">
        <v>4732</v>
      </c>
      <c r="D753" s="286">
        <v>0</v>
      </c>
    </row>
    <row r="754" spans="2:4" ht="14.25" hidden="1" customHeight="1" x14ac:dyDescent="0.2">
      <c r="B754" s="317" t="s">
        <v>4733</v>
      </c>
      <c r="C754" s="306" t="s">
        <v>4734</v>
      </c>
      <c r="D754" s="286">
        <v>0</v>
      </c>
    </row>
    <row r="755" spans="2:4" ht="14.25" hidden="1" customHeight="1" x14ac:dyDescent="0.2">
      <c r="B755" s="317" t="s">
        <v>4735</v>
      </c>
      <c r="C755" s="306" t="s">
        <v>4736</v>
      </c>
      <c r="D755" s="286">
        <v>0</v>
      </c>
    </row>
    <row r="756" spans="2:4" ht="14.25" hidden="1" customHeight="1" x14ac:dyDescent="0.2">
      <c r="B756" s="317" t="s">
        <v>4737</v>
      </c>
      <c r="C756" s="306" t="s">
        <v>4408</v>
      </c>
      <c r="D756" s="286">
        <v>0</v>
      </c>
    </row>
    <row r="757" spans="2:4" ht="14.25" hidden="1" customHeight="1" x14ac:dyDescent="0.2">
      <c r="B757" s="317" t="s">
        <v>4738</v>
      </c>
      <c r="C757" s="306" t="s">
        <v>4359</v>
      </c>
      <c r="D757" s="286">
        <v>0</v>
      </c>
    </row>
    <row r="758" spans="2:4" ht="14.25" hidden="1" customHeight="1" x14ac:dyDescent="0.2">
      <c r="B758" s="317" t="s">
        <v>4739</v>
      </c>
      <c r="C758" s="306" t="s">
        <v>4560</v>
      </c>
      <c r="D758" s="286">
        <v>0</v>
      </c>
    </row>
    <row r="759" spans="2:4" ht="14.25" hidden="1" customHeight="1" x14ac:dyDescent="0.2">
      <c r="B759" s="317" t="s">
        <v>4740</v>
      </c>
      <c r="C759" s="306" t="s">
        <v>4594</v>
      </c>
      <c r="D759" s="286">
        <v>0</v>
      </c>
    </row>
    <row r="760" spans="2:4" ht="14.25" hidden="1" customHeight="1" x14ac:dyDescent="0.2">
      <c r="B760" s="317" t="s">
        <v>4741</v>
      </c>
      <c r="C760" s="306" t="s">
        <v>4620</v>
      </c>
      <c r="D760" s="286">
        <v>0</v>
      </c>
    </row>
    <row r="761" spans="2:4" ht="14.25" hidden="1" customHeight="1" x14ac:dyDescent="0.2">
      <c r="B761" s="317" t="s">
        <v>4742</v>
      </c>
      <c r="C761" s="306" t="s">
        <v>4690</v>
      </c>
      <c r="D761" s="286">
        <v>0</v>
      </c>
    </row>
    <row r="762" spans="2:4" hidden="1" x14ac:dyDescent="0.2">
      <c r="B762" s="317" t="s">
        <v>4743</v>
      </c>
      <c r="C762" s="306" t="s">
        <v>4692</v>
      </c>
      <c r="D762" s="286">
        <v>0</v>
      </c>
    </row>
    <row r="763" spans="2:4" hidden="1" x14ac:dyDescent="0.2">
      <c r="B763" s="317" t="s">
        <v>4744</v>
      </c>
      <c r="C763" s="306" t="s">
        <v>4745</v>
      </c>
      <c r="D763" s="286">
        <v>0</v>
      </c>
    </row>
    <row r="764" spans="2:4" x14ac:dyDescent="0.2">
      <c r="B764" s="317" t="s">
        <v>4746</v>
      </c>
      <c r="C764" s="306" t="s">
        <v>4747</v>
      </c>
      <c r="D764" s="286">
        <v>8316889.3499999996</v>
      </c>
    </row>
    <row r="765" spans="2:4" x14ac:dyDescent="0.2">
      <c r="B765" s="317" t="s">
        <v>4748</v>
      </c>
      <c r="C765" s="306" t="s">
        <v>4749</v>
      </c>
      <c r="D765" s="286">
        <v>7148308.2199999997</v>
      </c>
    </row>
    <row r="766" spans="2:4" ht="14.25" customHeight="1" x14ac:dyDescent="0.2">
      <c r="B766" s="317" t="s">
        <v>4750</v>
      </c>
      <c r="C766" s="306" t="s">
        <v>4751</v>
      </c>
      <c r="D766" s="286">
        <v>1168581.1299999999</v>
      </c>
    </row>
    <row r="767" spans="2:4" x14ac:dyDescent="0.2">
      <c r="B767" s="317" t="s">
        <v>4752</v>
      </c>
      <c r="C767" s="306" t="s">
        <v>4753</v>
      </c>
      <c r="D767" s="286">
        <v>448049.49</v>
      </c>
    </row>
    <row r="768" spans="2:4" hidden="1" x14ac:dyDescent="0.2">
      <c r="B768" s="317" t="s">
        <v>4754</v>
      </c>
      <c r="C768" s="306" t="s">
        <v>4420</v>
      </c>
      <c r="D768" s="286">
        <v>0</v>
      </c>
    </row>
    <row r="769" spans="2:4" x14ac:dyDescent="0.2">
      <c r="B769" s="317" t="s">
        <v>4755</v>
      </c>
      <c r="C769" s="306" t="s">
        <v>4756</v>
      </c>
      <c r="D769" s="286">
        <v>155302.76</v>
      </c>
    </row>
    <row r="770" spans="2:4" x14ac:dyDescent="0.2">
      <c r="B770" s="317" t="s">
        <v>4757</v>
      </c>
      <c r="C770" s="306" t="s">
        <v>4758</v>
      </c>
      <c r="D770" s="286">
        <v>155302.76</v>
      </c>
    </row>
    <row r="771" spans="2:4" x14ac:dyDescent="0.2">
      <c r="B771" s="317" t="s">
        <v>4759</v>
      </c>
      <c r="C771" s="306" t="s">
        <v>3875</v>
      </c>
      <c r="D771" s="286">
        <v>292746.73</v>
      </c>
    </row>
    <row r="772" spans="2:4" ht="14.25" customHeight="1" x14ac:dyDescent="0.2">
      <c r="B772" s="317" t="s">
        <v>4760</v>
      </c>
      <c r="C772" s="306" t="s">
        <v>4761</v>
      </c>
      <c r="D772" s="286">
        <v>253993.84</v>
      </c>
    </row>
    <row r="773" spans="2:4" x14ac:dyDescent="0.2">
      <c r="B773" s="317" t="s">
        <v>4762</v>
      </c>
      <c r="C773" s="306" t="s">
        <v>4763</v>
      </c>
      <c r="D773" s="286">
        <v>38752.89</v>
      </c>
    </row>
    <row r="774" spans="2:4" ht="14.25" hidden="1" customHeight="1" x14ac:dyDescent="0.2">
      <c r="B774" s="317" t="s">
        <v>4764</v>
      </c>
      <c r="C774" s="306" t="s">
        <v>4765</v>
      </c>
      <c r="D774" s="286">
        <v>0</v>
      </c>
    </row>
    <row r="775" spans="2:4" x14ac:dyDescent="0.2">
      <c r="B775" s="317" t="s">
        <v>4766</v>
      </c>
      <c r="C775" s="306" t="s">
        <v>4767</v>
      </c>
      <c r="D775" s="286">
        <v>1221603.6499999999</v>
      </c>
    </row>
    <row r="776" spans="2:4" hidden="1" x14ac:dyDescent="0.2">
      <c r="B776" s="317" t="s">
        <v>4768</v>
      </c>
      <c r="C776" s="306" t="s">
        <v>4769</v>
      </c>
      <c r="D776" s="286">
        <v>0</v>
      </c>
    </row>
    <row r="777" spans="2:4" x14ac:dyDescent="0.2">
      <c r="B777" s="317" t="s">
        <v>4770</v>
      </c>
      <c r="C777" s="306" t="s">
        <v>4771</v>
      </c>
      <c r="D777" s="286">
        <v>953368.81</v>
      </c>
    </row>
    <row r="778" spans="2:4" x14ac:dyDescent="0.2">
      <c r="B778" s="317" t="s">
        <v>4772</v>
      </c>
      <c r="C778" s="306" t="s">
        <v>4773</v>
      </c>
      <c r="D778" s="286">
        <v>20160</v>
      </c>
    </row>
    <row r="779" spans="2:4" ht="14.25" customHeight="1" x14ac:dyDescent="0.2">
      <c r="B779" s="317" t="s">
        <v>4774</v>
      </c>
      <c r="C779" s="306" t="s">
        <v>4775</v>
      </c>
      <c r="D779" s="286">
        <v>1420866.3</v>
      </c>
    </row>
    <row r="780" spans="2:4" ht="14.25" customHeight="1" x14ac:dyDescent="0.2">
      <c r="B780" s="317" t="s">
        <v>4776</v>
      </c>
      <c r="C780" s="306" t="s">
        <v>4777</v>
      </c>
      <c r="D780" s="286">
        <v>2558445.67</v>
      </c>
    </row>
    <row r="781" spans="2:4" hidden="1" x14ac:dyDescent="0.2">
      <c r="B781" s="317" t="s">
        <v>4778</v>
      </c>
      <c r="C781" s="306" t="s">
        <v>4779</v>
      </c>
      <c r="D781" s="286">
        <v>0</v>
      </c>
    </row>
    <row r="782" spans="2:4" hidden="1" x14ac:dyDescent="0.2">
      <c r="B782" s="317" t="s">
        <v>4780</v>
      </c>
      <c r="C782" s="306" t="s">
        <v>3875</v>
      </c>
      <c r="D782" s="286">
        <v>0</v>
      </c>
    </row>
    <row r="783" spans="2:4" ht="14.25" customHeight="1" x14ac:dyDescent="0.2">
      <c r="B783" s="317" t="s">
        <v>4781</v>
      </c>
      <c r="C783" s="306" t="s">
        <v>4782</v>
      </c>
      <c r="D783" s="286">
        <v>-3731237.13</v>
      </c>
    </row>
    <row r="784" spans="2:4" x14ac:dyDescent="0.2">
      <c r="B784" s="317" t="s">
        <v>4783</v>
      </c>
      <c r="C784" s="306" t="s">
        <v>4784</v>
      </c>
      <c r="D784" s="286">
        <v>-850588.35</v>
      </c>
    </row>
    <row r="785" spans="2:6" hidden="1" x14ac:dyDescent="0.2">
      <c r="B785" s="317" t="s">
        <v>4785</v>
      </c>
      <c r="C785" s="306" t="s">
        <v>4786</v>
      </c>
      <c r="D785" s="286">
        <v>0</v>
      </c>
    </row>
    <row r="786" spans="2:6" x14ac:dyDescent="0.2">
      <c r="B786" s="317" t="s">
        <v>4787</v>
      </c>
      <c r="C786" s="306" t="s">
        <v>4788</v>
      </c>
      <c r="D786" s="286">
        <v>-920052.37</v>
      </c>
    </row>
    <row r="787" spans="2:6" ht="14.25" customHeight="1" x14ac:dyDescent="0.2">
      <c r="B787" s="317" t="s">
        <v>4789</v>
      </c>
      <c r="C787" s="306" t="s">
        <v>4790</v>
      </c>
      <c r="D787" s="286">
        <v>-1960596.41</v>
      </c>
    </row>
    <row r="788" spans="2:6" x14ac:dyDescent="0.2">
      <c r="B788" s="317" t="s">
        <v>4791</v>
      </c>
      <c r="C788" s="306" t="s">
        <v>4792</v>
      </c>
      <c r="D788" s="286">
        <v>11132.12</v>
      </c>
    </row>
    <row r="789" spans="2:6" hidden="1" x14ac:dyDescent="0.2">
      <c r="B789" s="317" t="s">
        <v>4793</v>
      </c>
      <c r="C789" s="306" t="s">
        <v>4794</v>
      </c>
      <c r="D789" s="286">
        <v>0</v>
      </c>
    </row>
    <row r="790" spans="2:6" ht="14.25" customHeight="1" x14ac:dyDescent="0.2">
      <c r="B790" s="317" t="s">
        <v>4795</v>
      </c>
      <c r="C790" s="306" t="s">
        <v>4796</v>
      </c>
      <c r="D790" s="286">
        <v>11132.12</v>
      </c>
    </row>
    <row r="791" spans="2:6" ht="14.25" customHeight="1" x14ac:dyDescent="0.2">
      <c r="B791" s="317" t="s">
        <v>4797</v>
      </c>
      <c r="C791" s="306" t="s">
        <v>4798</v>
      </c>
      <c r="D791" s="286">
        <v>11132.12</v>
      </c>
    </row>
    <row r="792" spans="2:6" ht="14.25" hidden="1" customHeight="1" x14ac:dyDescent="0.2">
      <c r="B792" s="317" t="s">
        <v>6812</v>
      </c>
      <c r="C792" s="306" t="s">
        <v>6813</v>
      </c>
      <c r="D792" s="286">
        <v>0</v>
      </c>
    </row>
    <row r="793" spans="2:6" ht="14.25" hidden="1" customHeight="1" x14ac:dyDescent="0.2">
      <c r="B793" s="317" t="s">
        <v>4837</v>
      </c>
      <c r="C793" s="306" t="s">
        <v>4838</v>
      </c>
      <c r="D793" s="286">
        <v>0</v>
      </c>
    </row>
    <row r="794" spans="2:6" ht="14.25" hidden="1" customHeight="1" x14ac:dyDescent="0.2">
      <c r="B794" s="317" t="s">
        <v>4839</v>
      </c>
      <c r="C794" s="306" t="s">
        <v>4840</v>
      </c>
      <c r="D794" s="286">
        <v>0</v>
      </c>
    </row>
    <row r="795" spans="2:6" hidden="1" x14ac:dyDescent="0.2">
      <c r="B795" s="317" t="s">
        <v>4841</v>
      </c>
      <c r="C795" s="306" t="s">
        <v>4842</v>
      </c>
      <c r="D795" s="286">
        <v>0</v>
      </c>
    </row>
    <row r="796" spans="2:6" x14ac:dyDescent="0.2">
      <c r="B796" s="317" t="s">
        <v>4843</v>
      </c>
      <c r="C796" s="306" t="s">
        <v>3875</v>
      </c>
      <c r="D796" s="286">
        <v>544588.31000000006</v>
      </c>
    </row>
    <row r="797" spans="2:6" x14ac:dyDescent="0.2">
      <c r="B797" s="317" t="s">
        <v>4844</v>
      </c>
      <c r="C797" s="306" t="s">
        <v>4845</v>
      </c>
      <c r="D797" s="286">
        <v>212.11</v>
      </c>
    </row>
    <row r="798" spans="2:6" x14ac:dyDescent="0.2">
      <c r="B798" s="317" t="s">
        <v>4846</v>
      </c>
      <c r="C798" s="306" t="s">
        <v>4847</v>
      </c>
      <c r="D798" s="286">
        <v>212.11</v>
      </c>
    </row>
    <row r="799" spans="2:6" ht="14.25" hidden="1" customHeight="1" x14ac:dyDescent="0.2">
      <c r="B799" s="317" t="s">
        <v>4848</v>
      </c>
      <c r="C799" s="306" t="s">
        <v>4849</v>
      </c>
      <c r="D799" s="286">
        <v>0</v>
      </c>
      <c r="E799" s="286"/>
      <c r="F799" s="286"/>
    </row>
    <row r="800" spans="2:6" ht="14.25" hidden="1" customHeight="1" x14ac:dyDescent="0.2">
      <c r="B800" s="317" t="s">
        <v>4850</v>
      </c>
      <c r="C800" s="306" t="s">
        <v>4851</v>
      </c>
      <c r="D800" s="286">
        <v>0</v>
      </c>
    </row>
    <row r="801" spans="2:4" ht="14.25" customHeight="1" x14ac:dyDescent="0.2">
      <c r="B801" s="317" t="s">
        <v>4852</v>
      </c>
      <c r="C801" s="306" t="s">
        <v>4853</v>
      </c>
      <c r="D801" s="286">
        <v>7879.66</v>
      </c>
    </row>
    <row r="802" spans="2:4" ht="14.25" customHeight="1" x14ac:dyDescent="0.2">
      <c r="B802" s="317" t="s">
        <v>4854</v>
      </c>
      <c r="C802" s="306" t="s">
        <v>4855</v>
      </c>
      <c r="D802" s="286">
        <v>7879.66</v>
      </c>
    </row>
    <row r="803" spans="2:4" ht="14.25" hidden="1" customHeight="1" x14ac:dyDescent="0.2">
      <c r="B803" s="317" t="s">
        <v>4856</v>
      </c>
      <c r="C803" s="306" t="s">
        <v>4857</v>
      </c>
      <c r="D803" s="286">
        <v>0</v>
      </c>
    </row>
    <row r="804" spans="2:4" ht="14.25" hidden="1" customHeight="1" x14ac:dyDescent="0.2">
      <c r="B804" s="317" t="s">
        <v>4858</v>
      </c>
      <c r="C804" s="306" t="s">
        <v>4859</v>
      </c>
      <c r="D804" s="286">
        <v>0</v>
      </c>
    </row>
    <row r="805" spans="2:4" ht="14.25" customHeight="1" x14ac:dyDescent="0.2">
      <c r="B805" s="317" t="s">
        <v>4860</v>
      </c>
      <c r="C805" s="306" t="s">
        <v>4861</v>
      </c>
      <c r="D805" s="286">
        <v>536496.54</v>
      </c>
    </row>
    <row r="806" spans="2:4" ht="14.25" customHeight="1" x14ac:dyDescent="0.2">
      <c r="B806" s="317" t="s">
        <v>4862</v>
      </c>
      <c r="C806" s="306" t="s">
        <v>4863</v>
      </c>
      <c r="D806" s="286">
        <v>181243.92</v>
      </c>
    </row>
    <row r="807" spans="2:4" x14ac:dyDescent="0.2">
      <c r="B807" s="317" t="s">
        <v>6913</v>
      </c>
      <c r="C807" s="306" t="s">
        <v>6914</v>
      </c>
      <c r="D807" s="286">
        <v>317178.28999999998</v>
      </c>
    </row>
    <row r="808" spans="2:4" ht="14.25" customHeight="1" x14ac:dyDescent="0.2">
      <c r="B808" s="317" t="s">
        <v>4864</v>
      </c>
      <c r="C808" s="306" t="s">
        <v>4865</v>
      </c>
      <c r="D808" s="286">
        <v>6567.91</v>
      </c>
    </row>
    <row r="809" spans="2:4" hidden="1" x14ac:dyDescent="0.2">
      <c r="B809" s="317" t="s">
        <v>4866</v>
      </c>
      <c r="C809" s="306" t="s">
        <v>4867</v>
      </c>
      <c r="D809" s="286">
        <v>0</v>
      </c>
    </row>
    <row r="810" spans="2:4" x14ac:dyDescent="0.2">
      <c r="B810" s="317" t="s">
        <v>4868</v>
      </c>
      <c r="C810" s="306" t="s">
        <v>4869</v>
      </c>
      <c r="D810" s="286">
        <v>31506.42</v>
      </c>
    </row>
    <row r="811" spans="2:4" hidden="1" x14ac:dyDescent="0.2">
      <c r="B811" s="317" t="s">
        <v>4870</v>
      </c>
      <c r="C811" s="306" t="s">
        <v>4871</v>
      </c>
      <c r="D811" s="286">
        <v>0</v>
      </c>
    </row>
    <row r="812" spans="2:4" x14ac:dyDescent="0.2">
      <c r="B812" s="317" t="s">
        <v>4872</v>
      </c>
      <c r="C812" s="306" t="s">
        <v>4873</v>
      </c>
      <c r="D812" s="286">
        <v>-9926.3799999999992</v>
      </c>
    </row>
    <row r="813" spans="2:4" hidden="1" x14ac:dyDescent="0.2">
      <c r="B813" s="317" t="s">
        <v>4874</v>
      </c>
      <c r="C813" s="306" t="s">
        <v>4875</v>
      </c>
      <c r="D813" s="286">
        <v>0</v>
      </c>
    </row>
    <row r="814" spans="2:4" hidden="1" x14ac:dyDescent="0.2">
      <c r="B814" s="317" t="s">
        <v>4876</v>
      </c>
      <c r="C814" s="306" t="s">
        <v>4877</v>
      </c>
      <c r="D814" s="286">
        <v>0</v>
      </c>
    </row>
    <row r="815" spans="2:4" hidden="1" x14ac:dyDescent="0.2">
      <c r="B815" s="317" t="s">
        <v>4878</v>
      </c>
      <c r="C815" s="306" t="s">
        <v>4879</v>
      </c>
      <c r="D815" s="286">
        <v>0</v>
      </c>
    </row>
    <row r="816" spans="2:4" x14ac:dyDescent="0.2">
      <c r="B816" s="317" t="s">
        <v>4880</v>
      </c>
      <c r="C816" s="306" t="s">
        <v>4881</v>
      </c>
      <c r="D816" s="286">
        <v>-9926.3799999999992</v>
      </c>
    </row>
    <row r="817" spans="2:6" x14ac:dyDescent="0.2">
      <c r="B817" s="317" t="s">
        <v>4882</v>
      </c>
      <c r="C817" s="306" t="s">
        <v>4883</v>
      </c>
      <c r="D817" s="286">
        <v>-9926.3799999999992</v>
      </c>
    </row>
    <row r="818" spans="2:6" x14ac:dyDescent="0.2">
      <c r="B818" s="317" t="s">
        <v>4884</v>
      </c>
      <c r="C818" s="306" t="s">
        <v>4885</v>
      </c>
      <c r="D818" s="286">
        <v>145232443.37</v>
      </c>
      <c r="E818" s="286"/>
      <c r="F818" s="286"/>
    </row>
    <row r="819" spans="2:6" x14ac:dyDescent="0.2">
      <c r="B819" s="317" t="s">
        <v>4886</v>
      </c>
      <c r="C819" s="306" t="s">
        <v>4887</v>
      </c>
      <c r="D819" s="286">
        <v>143251674.27000001</v>
      </c>
    </row>
    <row r="820" spans="2:6" x14ac:dyDescent="0.2">
      <c r="B820" s="317" t="s">
        <v>4888</v>
      </c>
      <c r="C820" s="306" t="s">
        <v>4889</v>
      </c>
      <c r="D820" s="286">
        <v>35877712.469999999</v>
      </c>
    </row>
    <row r="821" spans="2:6" hidden="1" x14ac:dyDescent="0.2">
      <c r="B821" s="317" t="s">
        <v>4890</v>
      </c>
      <c r="C821" s="306" t="s">
        <v>4891</v>
      </c>
      <c r="D821" s="286">
        <v>0</v>
      </c>
    </row>
    <row r="822" spans="2:6" ht="14.25" hidden="1" customHeight="1" x14ac:dyDescent="0.2">
      <c r="B822" s="317" t="s">
        <v>4892</v>
      </c>
      <c r="C822" s="306" t="s">
        <v>4893</v>
      </c>
      <c r="D822" s="286">
        <v>0</v>
      </c>
    </row>
    <row r="823" spans="2:6" ht="14.25" hidden="1" customHeight="1" x14ac:dyDescent="0.2">
      <c r="B823" s="317" t="s">
        <v>4894</v>
      </c>
      <c r="C823" s="306" t="s">
        <v>4895</v>
      </c>
      <c r="D823" s="286">
        <v>0</v>
      </c>
    </row>
    <row r="824" spans="2:6" hidden="1" x14ac:dyDescent="0.2">
      <c r="B824" s="317" t="s">
        <v>4896</v>
      </c>
      <c r="C824" s="306" t="s">
        <v>4897</v>
      </c>
      <c r="D824" s="286">
        <v>0</v>
      </c>
    </row>
    <row r="825" spans="2:6" hidden="1" x14ac:dyDescent="0.2">
      <c r="B825" s="317" t="s">
        <v>4898</v>
      </c>
      <c r="C825" s="306" t="s">
        <v>4899</v>
      </c>
      <c r="D825" s="286">
        <v>0</v>
      </c>
    </row>
    <row r="826" spans="2:6" ht="14.25" customHeight="1" x14ac:dyDescent="0.2">
      <c r="B826" s="317" t="s">
        <v>4900</v>
      </c>
      <c r="C826" s="306" t="s">
        <v>4901</v>
      </c>
      <c r="D826" s="286">
        <v>11994866.039999999</v>
      </c>
    </row>
    <row r="827" spans="2:6" x14ac:dyDescent="0.2">
      <c r="B827" s="317" t="s">
        <v>4902</v>
      </c>
      <c r="C827" s="306" t="s">
        <v>4903</v>
      </c>
      <c r="D827" s="286">
        <v>11581196.300000001</v>
      </c>
    </row>
    <row r="828" spans="2:6" x14ac:dyDescent="0.2">
      <c r="B828" s="317" t="s">
        <v>4904</v>
      </c>
      <c r="C828" s="306" t="s">
        <v>4905</v>
      </c>
      <c r="D828" s="286">
        <v>427.85</v>
      </c>
    </row>
    <row r="829" spans="2:6" ht="14.25" customHeight="1" x14ac:dyDescent="0.2">
      <c r="B829" s="317" t="s">
        <v>4906</v>
      </c>
      <c r="C829" s="306" t="s">
        <v>4907</v>
      </c>
      <c r="D829" s="286">
        <v>25302.86</v>
      </c>
    </row>
    <row r="830" spans="2:6" hidden="1" x14ac:dyDescent="0.2">
      <c r="B830" s="317" t="s">
        <v>4908</v>
      </c>
      <c r="C830" s="306" t="s">
        <v>4909</v>
      </c>
      <c r="D830" s="286">
        <v>0</v>
      </c>
    </row>
    <row r="831" spans="2:6" x14ac:dyDescent="0.2">
      <c r="B831" s="317" t="s">
        <v>4910</v>
      </c>
      <c r="C831" s="306" t="s">
        <v>4911</v>
      </c>
      <c r="D831" s="286">
        <v>45114.57</v>
      </c>
    </row>
    <row r="832" spans="2:6" hidden="1" x14ac:dyDescent="0.2">
      <c r="B832" s="317" t="s">
        <v>4912</v>
      </c>
      <c r="C832" s="306" t="s">
        <v>4913</v>
      </c>
      <c r="D832" s="286">
        <v>0</v>
      </c>
    </row>
    <row r="833" spans="2:4" x14ac:dyDescent="0.2">
      <c r="B833" s="317" t="s">
        <v>6761</v>
      </c>
      <c r="C833" s="306" t="s">
        <v>6762</v>
      </c>
      <c r="D833" s="286">
        <v>340878.46</v>
      </c>
    </row>
    <row r="834" spans="2:4" ht="14.25" customHeight="1" x14ac:dyDescent="0.2">
      <c r="B834" s="317" t="s">
        <v>6763</v>
      </c>
      <c r="C834" s="306" t="s">
        <v>6764</v>
      </c>
      <c r="D834" s="286">
        <v>1946</v>
      </c>
    </row>
    <row r="835" spans="2:4" x14ac:dyDescent="0.2">
      <c r="B835" s="317" t="s">
        <v>4914</v>
      </c>
      <c r="C835" s="306" t="s">
        <v>4915</v>
      </c>
      <c r="D835" s="286">
        <v>23542019.93</v>
      </c>
    </row>
    <row r="836" spans="2:4" ht="14.25" customHeight="1" x14ac:dyDescent="0.2">
      <c r="B836" s="317" t="s">
        <v>4916</v>
      </c>
      <c r="C836" s="306" t="s">
        <v>4917</v>
      </c>
      <c r="D836" s="286">
        <v>23467808.199999999</v>
      </c>
    </row>
    <row r="837" spans="2:4" x14ac:dyDescent="0.2">
      <c r="B837" s="317" t="s">
        <v>4918</v>
      </c>
      <c r="C837" s="306" t="s">
        <v>4919</v>
      </c>
      <c r="D837" s="286">
        <v>8039.74</v>
      </c>
    </row>
    <row r="838" spans="2:4" ht="14.25" customHeight="1" x14ac:dyDescent="0.2">
      <c r="B838" s="317" t="s">
        <v>4920</v>
      </c>
      <c r="C838" s="306" t="s">
        <v>4921</v>
      </c>
      <c r="D838" s="286">
        <v>66171.990000000005</v>
      </c>
    </row>
    <row r="839" spans="2:4" hidden="1" x14ac:dyDescent="0.2">
      <c r="B839" s="317" t="s">
        <v>4922</v>
      </c>
      <c r="C839" s="306" t="s">
        <v>4923</v>
      </c>
      <c r="D839" s="286">
        <v>0</v>
      </c>
    </row>
    <row r="840" spans="2:4" ht="14.25" customHeight="1" x14ac:dyDescent="0.2">
      <c r="B840" s="317" t="s">
        <v>4924</v>
      </c>
      <c r="C840" s="306" t="s">
        <v>4925</v>
      </c>
      <c r="D840" s="286">
        <v>13560.62</v>
      </c>
    </row>
    <row r="841" spans="2:4" x14ac:dyDescent="0.2">
      <c r="B841" s="317" t="s">
        <v>4926</v>
      </c>
      <c r="C841" s="306" t="s">
        <v>4927</v>
      </c>
      <c r="D841" s="286">
        <v>495.78</v>
      </c>
    </row>
    <row r="842" spans="2:4" x14ac:dyDescent="0.2">
      <c r="B842" s="317" t="s">
        <v>4928</v>
      </c>
      <c r="C842" s="306" t="s">
        <v>4929</v>
      </c>
      <c r="D842" s="286">
        <v>13064.84</v>
      </c>
    </row>
    <row r="843" spans="2:4" hidden="1" x14ac:dyDescent="0.2">
      <c r="B843" s="317" t="s">
        <v>4930</v>
      </c>
      <c r="C843" s="306" t="s">
        <v>4931</v>
      </c>
      <c r="D843" s="286">
        <v>0</v>
      </c>
    </row>
    <row r="844" spans="2:4" hidden="1" x14ac:dyDescent="0.2">
      <c r="B844" s="317" t="s">
        <v>6765</v>
      </c>
      <c r="C844" s="306" t="s">
        <v>6766</v>
      </c>
      <c r="D844" s="286">
        <v>0</v>
      </c>
    </row>
    <row r="845" spans="2:4" x14ac:dyDescent="0.2">
      <c r="B845" s="317" t="s">
        <v>4932</v>
      </c>
      <c r="C845" s="306" t="s">
        <v>4933</v>
      </c>
      <c r="D845" s="286">
        <v>327265.88</v>
      </c>
    </row>
    <row r="846" spans="2:4" x14ac:dyDescent="0.2">
      <c r="B846" s="317" t="s">
        <v>4934</v>
      </c>
      <c r="C846" s="306" t="s">
        <v>4935</v>
      </c>
      <c r="D846" s="286">
        <v>325612.65999999997</v>
      </c>
    </row>
    <row r="847" spans="2:4" ht="14.25" customHeight="1" x14ac:dyDescent="0.2">
      <c r="B847" s="317" t="s">
        <v>4936</v>
      </c>
      <c r="C847" s="306" t="s">
        <v>4937</v>
      </c>
      <c r="D847" s="286">
        <v>1653.22</v>
      </c>
    </row>
    <row r="848" spans="2:4" x14ac:dyDescent="0.2">
      <c r="B848" s="317" t="s">
        <v>4938</v>
      </c>
      <c r="C848" s="306" t="s">
        <v>4939</v>
      </c>
      <c r="D848" s="286">
        <v>107373961.8</v>
      </c>
    </row>
    <row r="849" spans="2:4" x14ac:dyDescent="0.2">
      <c r="B849" s="317" t="s">
        <v>4940</v>
      </c>
      <c r="C849" s="306" t="s">
        <v>3851</v>
      </c>
      <c r="D849" s="286">
        <v>10046102</v>
      </c>
    </row>
    <row r="850" spans="2:4" x14ac:dyDescent="0.2">
      <c r="B850" s="317" t="s">
        <v>4941</v>
      </c>
      <c r="C850" s="306" t="s">
        <v>3969</v>
      </c>
      <c r="D850" s="286">
        <v>10046102</v>
      </c>
    </row>
    <row r="851" spans="2:4" x14ac:dyDescent="0.2">
      <c r="B851" s="317" t="s">
        <v>4942</v>
      </c>
      <c r="C851" s="306" t="s">
        <v>3853</v>
      </c>
      <c r="D851" s="286">
        <v>18027427</v>
      </c>
    </row>
    <row r="852" spans="2:4" x14ac:dyDescent="0.2">
      <c r="B852" s="317" t="s">
        <v>4943</v>
      </c>
      <c r="C852" s="306" t="s">
        <v>3950</v>
      </c>
      <c r="D852" s="286">
        <v>18027427</v>
      </c>
    </row>
    <row r="853" spans="2:4" x14ac:dyDescent="0.2">
      <c r="B853" s="317" t="s">
        <v>4944</v>
      </c>
      <c r="C853" s="306" t="s">
        <v>3855</v>
      </c>
      <c r="D853" s="286">
        <v>30170393.32</v>
      </c>
    </row>
    <row r="854" spans="2:4" x14ac:dyDescent="0.2">
      <c r="B854" s="317" t="s">
        <v>4945</v>
      </c>
      <c r="C854" s="306" t="s">
        <v>3916</v>
      </c>
      <c r="D854" s="286">
        <v>30170393.32</v>
      </c>
    </row>
    <row r="855" spans="2:4" x14ac:dyDescent="0.2">
      <c r="B855" s="317" t="s">
        <v>4946</v>
      </c>
      <c r="C855" s="306" t="s">
        <v>4947</v>
      </c>
      <c r="D855" s="286">
        <v>41512148.270000003</v>
      </c>
    </row>
    <row r="856" spans="2:4" ht="14.25" customHeight="1" x14ac:dyDescent="0.2">
      <c r="B856" s="317" t="s">
        <v>4948</v>
      </c>
      <c r="C856" s="306" t="s">
        <v>3918</v>
      </c>
      <c r="D856" s="286">
        <v>41512148.270000003</v>
      </c>
    </row>
    <row r="857" spans="2:4" x14ac:dyDescent="0.2">
      <c r="B857" s="317" t="s">
        <v>4949</v>
      </c>
      <c r="C857" s="306" t="s">
        <v>4950</v>
      </c>
      <c r="D857" s="286">
        <v>7617891.21</v>
      </c>
    </row>
    <row r="858" spans="2:4" x14ac:dyDescent="0.2">
      <c r="B858" s="317" t="s">
        <v>4951</v>
      </c>
      <c r="C858" s="306" t="s">
        <v>4952</v>
      </c>
      <c r="D858" s="286">
        <v>7617891.21</v>
      </c>
    </row>
    <row r="859" spans="2:4" ht="14.25" hidden="1" customHeight="1" x14ac:dyDescent="0.2">
      <c r="B859" s="317" t="s">
        <v>4953</v>
      </c>
      <c r="C859" s="306" t="s">
        <v>4925</v>
      </c>
      <c r="D859" s="286">
        <v>0</v>
      </c>
    </row>
    <row r="860" spans="2:4" ht="14.25" hidden="1" customHeight="1" x14ac:dyDescent="0.2">
      <c r="B860" s="317" t="s">
        <v>4954</v>
      </c>
      <c r="C860" s="306" t="s">
        <v>4955</v>
      </c>
      <c r="D860" s="286">
        <v>0</v>
      </c>
    </row>
    <row r="861" spans="2:4" hidden="1" x14ac:dyDescent="0.2">
      <c r="B861" s="317" t="s">
        <v>4956</v>
      </c>
      <c r="C861" s="306" t="s">
        <v>4957</v>
      </c>
      <c r="D861" s="286">
        <v>0</v>
      </c>
    </row>
    <row r="862" spans="2:4" ht="14.25" hidden="1" customHeight="1" x14ac:dyDescent="0.2">
      <c r="B862" s="317" t="s">
        <v>4958</v>
      </c>
      <c r="C862" s="306" t="s">
        <v>4959</v>
      </c>
      <c r="D862" s="286">
        <v>0</v>
      </c>
    </row>
    <row r="863" spans="2:4" ht="14.25" hidden="1" customHeight="1" x14ac:dyDescent="0.2">
      <c r="B863" s="317" t="s">
        <v>4960</v>
      </c>
      <c r="C863" s="306" t="s">
        <v>4961</v>
      </c>
      <c r="D863" s="286">
        <v>0</v>
      </c>
    </row>
    <row r="864" spans="2:4" ht="14.25" hidden="1" customHeight="1" x14ac:dyDescent="0.2">
      <c r="B864" s="317" t="s">
        <v>4962</v>
      </c>
      <c r="C864" s="306" t="s">
        <v>3737</v>
      </c>
      <c r="D864" s="286">
        <v>0</v>
      </c>
    </row>
    <row r="865" spans="2:4" ht="14.25" hidden="1" customHeight="1" x14ac:dyDescent="0.2">
      <c r="B865" s="317" t="s">
        <v>4963</v>
      </c>
      <c r="C865" s="306" t="s">
        <v>3739</v>
      </c>
      <c r="D865" s="286">
        <v>0</v>
      </c>
    </row>
    <row r="866" spans="2:4" ht="14.25" hidden="1" customHeight="1" x14ac:dyDescent="0.2">
      <c r="B866" s="317" t="s">
        <v>4964</v>
      </c>
      <c r="C866" s="306" t="s">
        <v>3710</v>
      </c>
      <c r="D866" s="286">
        <v>0</v>
      </c>
    </row>
    <row r="867" spans="2:4" hidden="1" x14ac:dyDescent="0.2">
      <c r="B867" s="317" t="s">
        <v>4965</v>
      </c>
      <c r="C867" s="306" t="s">
        <v>3742</v>
      </c>
      <c r="D867" s="286">
        <v>0</v>
      </c>
    </row>
    <row r="868" spans="2:4" ht="14.25" hidden="1" customHeight="1" x14ac:dyDescent="0.2">
      <c r="B868" s="317" t="s">
        <v>4966</v>
      </c>
      <c r="C868" s="306" t="s">
        <v>3744</v>
      </c>
      <c r="D868" s="286">
        <v>0</v>
      </c>
    </row>
    <row r="869" spans="2:4" hidden="1" x14ac:dyDescent="0.2">
      <c r="B869" s="317" t="s">
        <v>4967</v>
      </c>
      <c r="C869" s="306" t="s">
        <v>3739</v>
      </c>
      <c r="D869" s="286">
        <v>0</v>
      </c>
    </row>
    <row r="870" spans="2:4" ht="14.25" hidden="1" customHeight="1" x14ac:dyDescent="0.2">
      <c r="B870" s="317" t="s">
        <v>4968</v>
      </c>
      <c r="C870" s="306" t="s">
        <v>3710</v>
      </c>
      <c r="D870" s="286">
        <v>0</v>
      </c>
    </row>
    <row r="871" spans="2:4" hidden="1" x14ac:dyDescent="0.2">
      <c r="B871" s="317" t="s">
        <v>4969</v>
      </c>
      <c r="C871" s="306" t="s">
        <v>4970</v>
      </c>
      <c r="D871" s="286">
        <v>0</v>
      </c>
    </row>
    <row r="872" spans="2:4" hidden="1" x14ac:dyDescent="0.2">
      <c r="B872" s="317" t="s">
        <v>4971</v>
      </c>
      <c r="C872" s="306" t="s">
        <v>4972</v>
      </c>
      <c r="D872" s="286">
        <v>0</v>
      </c>
    </row>
    <row r="873" spans="2:4" hidden="1" x14ac:dyDescent="0.2">
      <c r="B873" s="317" t="s">
        <v>4973</v>
      </c>
      <c r="C873" s="306" t="s">
        <v>4974</v>
      </c>
      <c r="D873" s="286">
        <v>0</v>
      </c>
    </row>
    <row r="874" spans="2:4" ht="14.25" hidden="1" customHeight="1" x14ac:dyDescent="0.2">
      <c r="B874" s="317" t="s">
        <v>4975</v>
      </c>
      <c r="C874" s="306" t="s">
        <v>4976</v>
      </c>
      <c r="D874" s="286">
        <v>0</v>
      </c>
    </row>
    <row r="875" spans="2:4" ht="14.25" hidden="1" customHeight="1" x14ac:dyDescent="0.2">
      <c r="B875" s="317" t="s">
        <v>4977</v>
      </c>
      <c r="C875" s="306" t="s">
        <v>4978</v>
      </c>
      <c r="D875" s="286">
        <v>0</v>
      </c>
    </row>
    <row r="876" spans="2:4" ht="14.25" hidden="1" customHeight="1" x14ac:dyDescent="0.2">
      <c r="B876" s="317" t="s">
        <v>4979</v>
      </c>
      <c r="C876" s="306" t="s">
        <v>4980</v>
      </c>
      <c r="D876" s="286">
        <v>0</v>
      </c>
    </row>
    <row r="877" spans="2:4" ht="14.25" hidden="1" customHeight="1" x14ac:dyDescent="0.2">
      <c r="B877" s="317" t="s">
        <v>4981</v>
      </c>
      <c r="C877" s="306" t="s">
        <v>4982</v>
      </c>
      <c r="D877" s="286">
        <v>0</v>
      </c>
    </row>
    <row r="878" spans="2:4" ht="14.25" hidden="1" customHeight="1" x14ac:dyDescent="0.2">
      <c r="B878" s="317" t="s">
        <v>4983</v>
      </c>
      <c r="C878" s="306" t="s">
        <v>4984</v>
      </c>
      <c r="D878" s="286">
        <v>0</v>
      </c>
    </row>
    <row r="879" spans="2:4" ht="14.25" hidden="1" customHeight="1" x14ac:dyDescent="0.2">
      <c r="B879" s="317" t="s">
        <v>4985</v>
      </c>
      <c r="C879" s="306" t="s">
        <v>4986</v>
      </c>
      <c r="D879" s="286">
        <v>0</v>
      </c>
    </row>
    <row r="880" spans="2:4" hidden="1" x14ac:dyDescent="0.2">
      <c r="B880" s="317" t="s">
        <v>4987</v>
      </c>
      <c r="C880" s="306" t="s">
        <v>4988</v>
      </c>
      <c r="D880" s="286">
        <v>0</v>
      </c>
    </row>
    <row r="881" spans="2:4" ht="14.25" hidden="1" customHeight="1" x14ac:dyDescent="0.2">
      <c r="B881" s="317" t="s">
        <v>4989</v>
      </c>
      <c r="C881" s="306" t="s">
        <v>4990</v>
      </c>
      <c r="D881" s="286">
        <v>0</v>
      </c>
    </row>
    <row r="882" spans="2:4" hidden="1" x14ac:dyDescent="0.2">
      <c r="B882" s="317" t="s">
        <v>4991</v>
      </c>
      <c r="C882" s="306" t="s">
        <v>4353</v>
      </c>
      <c r="D882" s="286">
        <v>0</v>
      </c>
    </row>
    <row r="883" spans="2:4" hidden="1" x14ac:dyDescent="0.2">
      <c r="B883" s="317" t="s">
        <v>4992</v>
      </c>
      <c r="C883" s="306" t="s">
        <v>4356</v>
      </c>
      <c r="D883" s="286">
        <v>0</v>
      </c>
    </row>
    <row r="884" spans="2:4" x14ac:dyDescent="0.2">
      <c r="B884" s="317" t="s">
        <v>4993</v>
      </c>
      <c r="C884" s="306" t="s">
        <v>4994</v>
      </c>
      <c r="D884" s="286">
        <v>1250927.9099999999</v>
      </c>
    </row>
    <row r="885" spans="2:4" x14ac:dyDescent="0.2">
      <c r="B885" s="317" t="s">
        <v>4995</v>
      </c>
      <c r="C885" s="306" t="s">
        <v>4996</v>
      </c>
      <c r="D885" s="286">
        <v>10695.49</v>
      </c>
    </row>
    <row r="886" spans="2:4" ht="14.25" customHeight="1" x14ac:dyDescent="0.2">
      <c r="B886" s="317" t="s">
        <v>4997</v>
      </c>
      <c r="C886" s="306" t="s">
        <v>4889</v>
      </c>
      <c r="D886" s="286">
        <v>4504.8599999999997</v>
      </c>
    </row>
    <row r="887" spans="2:4" hidden="1" x14ac:dyDescent="0.2">
      <c r="B887" s="317" t="s">
        <v>4998</v>
      </c>
      <c r="C887" s="306" t="s">
        <v>4903</v>
      </c>
      <c r="D887" s="286">
        <v>0</v>
      </c>
    </row>
    <row r="888" spans="2:4" hidden="1" x14ac:dyDescent="0.2">
      <c r="B888" s="317" t="s">
        <v>4999</v>
      </c>
      <c r="C888" s="306" t="s">
        <v>4907</v>
      </c>
      <c r="D888" s="286">
        <v>0</v>
      </c>
    </row>
    <row r="889" spans="2:4" hidden="1" x14ac:dyDescent="0.2">
      <c r="B889" s="317" t="s">
        <v>5000</v>
      </c>
      <c r="C889" s="306" t="s">
        <v>4911</v>
      </c>
      <c r="D889" s="286">
        <v>0</v>
      </c>
    </row>
    <row r="890" spans="2:4" hidden="1" x14ac:dyDescent="0.2">
      <c r="B890" s="317" t="s">
        <v>5001</v>
      </c>
      <c r="C890" s="306" t="s">
        <v>5002</v>
      </c>
      <c r="D890" s="286">
        <v>0</v>
      </c>
    </row>
    <row r="891" spans="2:4" hidden="1" x14ac:dyDescent="0.2">
      <c r="B891" s="317" t="s">
        <v>5003</v>
      </c>
      <c r="C891" s="306" t="s">
        <v>4917</v>
      </c>
      <c r="D891" s="286">
        <v>0</v>
      </c>
    </row>
    <row r="892" spans="2:4" hidden="1" x14ac:dyDescent="0.2">
      <c r="B892" s="317" t="s">
        <v>5004</v>
      </c>
      <c r="C892" s="306" t="s">
        <v>4935</v>
      </c>
      <c r="D892" s="286">
        <v>0</v>
      </c>
    </row>
    <row r="893" spans="2:4" ht="14.25" customHeight="1" x14ac:dyDescent="0.2">
      <c r="B893" s="317" t="s">
        <v>6767</v>
      </c>
      <c r="C893" s="306" t="s">
        <v>6768</v>
      </c>
      <c r="D893" s="286">
        <v>4504.8599999999997</v>
      </c>
    </row>
    <row r="894" spans="2:4" ht="14.25" customHeight="1" x14ac:dyDescent="0.2">
      <c r="B894" s="317" t="s">
        <v>5005</v>
      </c>
      <c r="C894" s="306" t="s">
        <v>4939</v>
      </c>
      <c r="D894" s="286">
        <v>2202.62</v>
      </c>
    </row>
    <row r="895" spans="2:4" x14ac:dyDescent="0.2">
      <c r="B895" s="317" t="s">
        <v>5006</v>
      </c>
      <c r="C895" s="306" t="s">
        <v>5007</v>
      </c>
      <c r="D895" s="286">
        <v>2202.62</v>
      </c>
    </row>
    <row r="896" spans="2:4" x14ac:dyDescent="0.2">
      <c r="B896" s="317" t="s">
        <v>5008</v>
      </c>
      <c r="C896" s="306" t="s">
        <v>5009</v>
      </c>
      <c r="D896" s="286">
        <v>3988.01</v>
      </c>
    </row>
    <row r="897" spans="2:4" hidden="1" x14ac:dyDescent="0.2">
      <c r="B897" s="317" t="s">
        <v>5010</v>
      </c>
      <c r="C897" s="306" t="s">
        <v>4961</v>
      </c>
      <c r="D897" s="286">
        <v>0</v>
      </c>
    </row>
    <row r="898" spans="2:4" ht="14.25" hidden="1" customHeight="1" x14ac:dyDescent="0.2">
      <c r="B898" s="317" t="s">
        <v>5011</v>
      </c>
      <c r="C898" s="306" t="s">
        <v>3742</v>
      </c>
      <c r="D898" s="286">
        <v>0</v>
      </c>
    </row>
    <row r="899" spans="2:4" hidden="1" x14ac:dyDescent="0.2">
      <c r="B899" s="317" t="s">
        <v>5012</v>
      </c>
      <c r="C899" s="306" t="s">
        <v>5013</v>
      </c>
      <c r="D899" s="286">
        <v>0</v>
      </c>
    </row>
    <row r="900" spans="2:4" ht="14.25" hidden="1" customHeight="1" x14ac:dyDescent="0.2">
      <c r="B900" s="317" t="s">
        <v>5014</v>
      </c>
      <c r="C900" s="306" t="s">
        <v>5015</v>
      </c>
      <c r="D900" s="286">
        <v>0</v>
      </c>
    </row>
    <row r="901" spans="2:4" ht="14.25" hidden="1" customHeight="1" x14ac:dyDescent="0.2">
      <c r="B901" s="317" t="s">
        <v>5016</v>
      </c>
      <c r="C901" s="306" t="s">
        <v>4986</v>
      </c>
      <c r="D901" s="286">
        <v>0</v>
      </c>
    </row>
    <row r="902" spans="2:4" ht="14.25" hidden="1" customHeight="1" x14ac:dyDescent="0.2">
      <c r="B902" s="317" t="s">
        <v>5017</v>
      </c>
      <c r="C902" s="306" t="s">
        <v>4576</v>
      </c>
      <c r="D902" s="286">
        <v>0</v>
      </c>
    </row>
    <row r="903" spans="2:4" hidden="1" x14ac:dyDescent="0.2">
      <c r="B903" s="317" t="s">
        <v>5018</v>
      </c>
      <c r="C903" s="306" t="s">
        <v>3875</v>
      </c>
      <c r="D903" s="286">
        <v>0</v>
      </c>
    </row>
    <row r="904" spans="2:4" ht="14.25" hidden="1" customHeight="1" x14ac:dyDescent="0.2">
      <c r="B904" s="317" t="s">
        <v>5019</v>
      </c>
      <c r="C904" s="306" t="s">
        <v>5020</v>
      </c>
      <c r="D904" s="286">
        <v>0</v>
      </c>
    </row>
    <row r="905" spans="2:4" x14ac:dyDescent="0.2">
      <c r="B905" s="317" t="s">
        <v>5021</v>
      </c>
      <c r="C905" s="306" t="s">
        <v>5022</v>
      </c>
      <c r="D905" s="286">
        <v>585547.14</v>
      </c>
    </row>
    <row r="906" spans="2:4" hidden="1" x14ac:dyDescent="0.2">
      <c r="B906" s="317" t="s">
        <v>5023</v>
      </c>
      <c r="C906" s="306" t="s">
        <v>5024</v>
      </c>
      <c r="D906" s="286">
        <v>0</v>
      </c>
    </row>
    <row r="907" spans="2:4" x14ac:dyDescent="0.2">
      <c r="B907" s="317" t="s">
        <v>5025</v>
      </c>
      <c r="C907" s="306" t="s">
        <v>5026</v>
      </c>
      <c r="D907" s="286">
        <v>582637.59</v>
      </c>
    </row>
    <row r="908" spans="2:4" ht="14.25" customHeight="1" x14ac:dyDescent="0.2">
      <c r="B908" s="317" t="s">
        <v>5027</v>
      </c>
      <c r="C908" s="306" t="s">
        <v>5028</v>
      </c>
      <c r="D908" s="286">
        <v>105322.48</v>
      </c>
    </row>
    <row r="909" spans="2:4" x14ac:dyDescent="0.2">
      <c r="B909" s="317" t="s">
        <v>5029</v>
      </c>
      <c r="C909" s="306" t="s">
        <v>5030</v>
      </c>
      <c r="D909" s="286">
        <v>39350.19</v>
      </c>
    </row>
    <row r="910" spans="2:4" x14ac:dyDescent="0.2">
      <c r="B910" s="317" t="s">
        <v>5031</v>
      </c>
      <c r="C910" s="306" t="s">
        <v>5032</v>
      </c>
      <c r="D910" s="286">
        <v>1300</v>
      </c>
    </row>
    <row r="911" spans="2:4" ht="14.25" customHeight="1" x14ac:dyDescent="0.2">
      <c r="B911" s="317" t="s">
        <v>5033</v>
      </c>
      <c r="C911" s="306" t="s">
        <v>5034</v>
      </c>
      <c r="D911" s="286">
        <v>286416.3</v>
      </c>
    </row>
    <row r="912" spans="2:4" x14ac:dyDescent="0.2">
      <c r="B912" s="317" t="s">
        <v>5035</v>
      </c>
      <c r="C912" s="306" t="s">
        <v>5036</v>
      </c>
      <c r="D912" s="286">
        <v>101610.09</v>
      </c>
    </row>
    <row r="913" spans="2:4" ht="14.25" customHeight="1" x14ac:dyDescent="0.2">
      <c r="B913" s="317" t="s">
        <v>5037</v>
      </c>
      <c r="C913" s="306" t="s">
        <v>5038</v>
      </c>
      <c r="D913" s="286">
        <v>32033.200000000001</v>
      </c>
    </row>
    <row r="914" spans="2:4" ht="14.25" customHeight="1" x14ac:dyDescent="0.2">
      <c r="B914" s="317" t="s">
        <v>6926</v>
      </c>
      <c r="C914" s="306" t="s">
        <v>6927</v>
      </c>
      <c r="D914" s="286">
        <v>16605.330000000002</v>
      </c>
    </row>
    <row r="915" spans="2:4" ht="14.25" customHeight="1" x14ac:dyDescent="0.2">
      <c r="B915" s="317" t="s">
        <v>5039</v>
      </c>
      <c r="C915" s="306" t="s">
        <v>5040</v>
      </c>
      <c r="D915" s="286">
        <v>243.52</v>
      </c>
    </row>
    <row r="916" spans="2:4" ht="14.25" customHeight="1" x14ac:dyDescent="0.2">
      <c r="B916" s="317" t="s">
        <v>5041</v>
      </c>
      <c r="C916" s="306" t="s">
        <v>5042</v>
      </c>
      <c r="D916" s="286">
        <v>243.52</v>
      </c>
    </row>
    <row r="917" spans="2:4" ht="14.25" customHeight="1" x14ac:dyDescent="0.2">
      <c r="B917" s="317" t="s">
        <v>5043</v>
      </c>
      <c r="C917" s="306" t="s">
        <v>5044</v>
      </c>
      <c r="D917" s="286">
        <v>2421.46</v>
      </c>
    </row>
    <row r="918" spans="2:4" ht="14.25" customHeight="1" x14ac:dyDescent="0.2">
      <c r="B918" s="317" t="s">
        <v>5045</v>
      </c>
      <c r="C918" s="306" t="s">
        <v>5046</v>
      </c>
      <c r="D918" s="286">
        <v>2421.46</v>
      </c>
    </row>
    <row r="919" spans="2:4" ht="14.25" customHeight="1" x14ac:dyDescent="0.2">
      <c r="B919" s="317" t="s">
        <v>5047</v>
      </c>
      <c r="C919" s="306" t="s">
        <v>5048</v>
      </c>
      <c r="D919" s="286">
        <v>244.57</v>
      </c>
    </row>
    <row r="920" spans="2:4" ht="14.25" customHeight="1" x14ac:dyDescent="0.2">
      <c r="B920" s="317" t="s">
        <v>5049</v>
      </c>
      <c r="C920" s="306" t="s">
        <v>5050</v>
      </c>
      <c r="D920" s="286">
        <v>244.57</v>
      </c>
    </row>
    <row r="921" spans="2:4" ht="14.25" hidden="1" customHeight="1" x14ac:dyDescent="0.2">
      <c r="B921" s="317" t="s">
        <v>5051</v>
      </c>
      <c r="C921" s="306" t="s">
        <v>5052</v>
      </c>
      <c r="D921" s="286">
        <v>0</v>
      </c>
    </row>
    <row r="922" spans="2:4" ht="14.25" hidden="1" customHeight="1" x14ac:dyDescent="0.2">
      <c r="B922" s="317" t="s">
        <v>5053</v>
      </c>
      <c r="C922" s="306" t="s">
        <v>4412</v>
      </c>
      <c r="D922" s="286">
        <v>0</v>
      </c>
    </row>
    <row r="923" spans="2:4" ht="14.25" customHeight="1" x14ac:dyDescent="0.2">
      <c r="B923" s="317" t="s">
        <v>5054</v>
      </c>
      <c r="C923" s="306" t="s">
        <v>5055</v>
      </c>
      <c r="D923" s="286">
        <v>199265.29</v>
      </c>
    </row>
    <row r="924" spans="2:4" ht="14.25" customHeight="1" x14ac:dyDescent="0.2">
      <c r="B924" s="317" t="s">
        <v>5056</v>
      </c>
      <c r="C924" s="306" t="s">
        <v>5057</v>
      </c>
      <c r="D924" s="286">
        <v>36573.47</v>
      </c>
    </row>
    <row r="925" spans="2:4" ht="14.25" hidden="1" customHeight="1" x14ac:dyDescent="0.2">
      <c r="B925" s="317" t="s">
        <v>5058</v>
      </c>
      <c r="C925" s="306" t="s">
        <v>4430</v>
      </c>
      <c r="D925" s="286">
        <v>0</v>
      </c>
    </row>
    <row r="926" spans="2:4" ht="14.25" customHeight="1" x14ac:dyDescent="0.2">
      <c r="B926" s="317" t="s">
        <v>5059</v>
      </c>
      <c r="C926" s="306" t="s">
        <v>4432</v>
      </c>
      <c r="D926" s="286">
        <v>48.6</v>
      </c>
    </row>
    <row r="927" spans="2:4" ht="14.25" customHeight="1" x14ac:dyDescent="0.2">
      <c r="B927" s="317" t="s">
        <v>5060</v>
      </c>
      <c r="C927" s="306" t="s">
        <v>4434</v>
      </c>
      <c r="D927" s="286">
        <v>556.77</v>
      </c>
    </row>
    <row r="928" spans="2:4" ht="14.25" hidden="1" customHeight="1" x14ac:dyDescent="0.2">
      <c r="B928" s="317" t="s">
        <v>5061</v>
      </c>
      <c r="C928" s="306" t="s">
        <v>4436</v>
      </c>
      <c r="D928" s="286">
        <v>0</v>
      </c>
    </row>
    <row r="929" spans="2:4" ht="14.25" customHeight="1" x14ac:dyDescent="0.2">
      <c r="B929" s="317" t="s">
        <v>5062</v>
      </c>
      <c r="C929" s="306" t="s">
        <v>5063</v>
      </c>
      <c r="D929" s="286">
        <v>11819.97</v>
      </c>
    </row>
    <row r="930" spans="2:4" ht="14.25" customHeight="1" x14ac:dyDescent="0.2">
      <c r="B930" s="317" t="s">
        <v>1769</v>
      </c>
      <c r="C930" s="306" t="s">
        <v>5064</v>
      </c>
      <c r="D930" s="286">
        <v>4.28</v>
      </c>
    </row>
    <row r="931" spans="2:4" ht="14.25" customHeight="1" x14ac:dyDescent="0.2">
      <c r="B931" s="317" t="s">
        <v>1771</v>
      </c>
      <c r="C931" s="306" t="s">
        <v>5065</v>
      </c>
      <c r="D931" s="286">
        <v>1901.63</v>
      </c>
    </row>
    <row r="932" spans="2:4" ht="14.25" customHeight="1" x14ac:dyDescent="0.2">
      <c r="B932" s="317" t="s">
        <v>1773</v>
      </c>
      <c r="C932" s="306" t="s">
        <v>5066</v>
      </c>
      <c r="D932" s="286">
        <v>1729.87</v>
      </c>
    </row>
    <row r="933" spans="2:4" ht="14.25" hidden="1" customHeight="1" x14ac:dyDescent="0.2">
      <c r="B933" s="317" t="s">
        <v>1775</v>
      </c>
      <c r="C933" s="306" t="s">
        <v>5067</v>
      </c>
      <c r="D933" s="286">
        <v>0</v>
      </c>
    </row>
    <row r="934" spans="2:4" ht="14.25" hidden="1" customHeight="1" x14ac:dyDescent="0.2">
      <c r="B934" s="317" t="s">
        <v>1777</v>
      </c>
      <c r="C934" s="306" t="s">
        <v>5066</v>
      </c>
      <c r="D934" s="286">
        <v>0</v>
      </c>
    </row>
    <row r="935" spans="2:4" ht="14.25" hidden="1" customHeight="1" x14ac:dyDescent="0.2">
      <c r="B935" s="317" t="s">
        <v>1778</v>
      </c>
      <c r="C935" s="306" t="s">
        <v>5068</v>
      </c>
      <c r="D935" s="286">
        <v>0</v>
      </c>
    </row>
    <row r="936" spans="2:4" ht="14.25" customHeight="1" x14ac:dyDescent="0.2">
      <c r="B936" s="317" t="s">
        <v>1780</v>
      </c>
      <c r="C936" s="306" t="s">
        <v>5069</v>
      </c>
      <c r="D936" s="286">
        <v>3782.93</v>
      </c>
    </row>
    <row r="937" spans="2:4" ht="14.25" hidden="1" customHeight="1" x14ac:dyDescent="0.2">
      <c r="B937" s="317" t="s">
        <v>1782</v>
      </c>
      <c r="C937" s="306" t="s">
        <v>5070</v>
      </c>
      <c r="D937" s="286">
        <v>0</v>
      </c>
    </row>
    <row r="938" spans="2:4" ht="14.25" customHeight="1" x14ac:dyDescent="0.2">
      <c r="B938" s="317" t="s">
        <v>1784</v>
      </c>
      <c r="C938" s="306" t="s">
        <v>5071</v>
      </c>
      <c r="D938" s="286">
        <v>4298.8100000000004</v>
      </c>
    </row>
    <row r="939" spans="2:4" ht="14.25" hidden="1" customHeight="1" x14ac:dyDescent="0.2">
      <c r="B939" s="317" t="s">
        <v>1786</v>
      </c>
      <c r="C939" s="306" t="s">
        <v>5072</v>
      </c>
      <c r="D939" s="286">
        <v>0</v>
      </c>
    </row>
    <row r="940" spans="2:4" ht="14.25" customHeight="1" x14ac:dyDescent="0.2">
      <c r="B940" s="317" t="s">
        <v>1788</v>
      </c>
      <c r="C940" s="306" t="s">
        <v>5073</v>
      </c>
      <c r="D940" s="286">
        <v>10.52</v>
      </c>
    </row>
    <row r="941" spans="2:4" ht="14.25" customHeight="1" x14ac:dyDescent="0.2">
      <c r="B941" s="317" t="s">
        <v>6769</v>
      </c>
      <c r="C941" s="306" t="s">
        <v>6770</v>
      </c>
      <c r="D941" s="286">
        <v>22.83</v>
      </c>
    </row>
    <row r="942" spans="2:4" ht="14.25" customHeight="1" x14ac:dyDescent="0.2">
      <c r="B942" s="317" t="s">
        <v>6915</v>
      </c>
      <c r="C942" s="306" t="s">
        <v>6916</v>
      </c>
      <c r="D942" s="286">
        <v>536.85</v>
      </c>
    </row>
    <row r="943" spans="2:4" ht="14.25" customHeight="1" x14ac:dyDescent="0.2">
      <c r="B943" s="317" t="s">
        <v>5074</v>
      </c>
      <c r="C943" s="306" t="s">
        <v>5075</v>
      </c>
      <c r="D943" s="286">
        <v>4241.6099999999997</v>
      </c>
    </row>
    <row r="944" spans="2:4" ht="14.25" customHeight="1" x14ac:dyDescent="0.2">
      <c r="B944" s="317" t="s">
        <v>5076</v>
      </c>
      <c r="C944" s="306" t="s">
        <v>5077</v>
      </c>
      <c r="D944" s="286">
        <v>3.46</v>
      </c>
    </row>
    <row r="945" spans="2:4" ht="14.25" customHeight="1" x14ac:dyDescent="0.2">
      <c r="B945" s="317" t="s">
        <v>5078</v>
      </c>
      <c r="C945" s="306" t="s">
        <v>5079</v>
      </c>
      <c r="D945" s="286">
        <v>8336.0400000000009</v>
      </c>
    </row>
    <row r="946" spans="2:4" ht="14.25" customHeight="1" x14ac:dyDescent="0.2">
      <c r="B946" s="317" t="s">
        <v>5080</v>
      </c>
      <c r="C946" s="306" t="s">
        <v>5081</v>
      </c>
      <c r="D946" s="286">
        <v>9068.5</v>
      </c>
    </row>
    <row r="947" spans="2:4" hidden="1" x14ac:dyDescent="0.2">
      <c r="B947" s="317" t="s">
        <v>5082</v>
      </c>
      <c r="C947" s="306" t="s">
        <v>5083</v>
      </c>
      <c r="D947" s="286">
        <v>0</v>
      </c>
    </row>
    <row r="948" spans="2:4" ht="14.25" customHeight="1" x14ac:dyDescent="0.2">
      <c r="B948" s="317" t="s">
        <v>5084</v>
      </c>
      <c r="C948" s="306" t="s">
        <v>5085</v>
      </c>
      <c r="D948" s="286">
        <v>1961.67</v>
      </c>
    </row>
    <row r="949" spans="2:4" ht="14.25" customHeight="1" x14ac:dyDescent="0.2">
      <c r="B949" s="317" t="s">
        <v>5086</v>
      </c>
      <c r="C949" s="306" t="s">
        <v>5087</v>
      </c>
      <c r="D949" s="286">
        <v>162691.82</v>
      </c>
    </row>
    <row r="950" spans="2:4" ht="14.25" customHeight="1" x14ac:dyDescent="0.2">
      <c r="B950" s="317" t="s">
        <v>5088</v>
      </c>
      <c r="C950" s="306" t="s">
        <v>5089</v>
      </c>
      <c r="D950" s="286">
        <v>62066.96</v>
      </c>
    </row>
    <row r="951" spans="2:4" ht="14.25" customHeight="1" x14ac:dyDescent="0.2">
      <c r="B951" s="317" t="s">
        <v>5090</v>
      </c>
      <c r="C951" s="306" t="s">
        <v>5091</v>
      </c>
      <c r="D951" s="286">
        <v>450</v>
      </c>
    </row>
    <row r="952" spans="2:4" ht="14.25" customHeight="1" x14ac:dyDescent="0.2">
      <c r="B952" s="317" t="s">
        <v>5092</v>
      </c>
      <c r="C952" s="306" t="s">
        <v>5093</v>
      </c>
      <c r="D952" s="286">
        <v>23326.94</v>
      </c>
    </row>
    <row r="953" spans="2:4" x14ac:dyDescent="0.2">
      <c r="B953" s="317" t="s">
        <v>5094</v>
      </c>
      <c r="C953" s="306" t="s">
        <v>5095</v>
      </c>
      <c r="D953" s="286">
        <v>30327.53</v>
      </c>
    </row>
    <row r="954" spans="2:4" ht="14.25" customHeight="1" x14ac:dyDescent="0.2">
      <c r="B954" s="317" t="s">
        <v>5096</v>
      </c>
      <c r="C954" s="306" t="s">
        <v>5097</v>
      </c>
      <c r="D954" s="286">
        <v>36170.17</v>
      </c>
    </row>
    <row r="955" spans="2:4" ht="14.25" customHeight="1" x14ac:dyDescent="0.2">
      <c r="B955" s="317" t="s">
        <v>5098</v>
      </c>
      <c r="C955" s="306" t="s">
        <v>5099</v>
      </c>
      <c r="D955" s="286">
        <v>10141.1</v>
      </c>
    </row>
    <row r="956" spans="2:4" ht="14.25" hidden="1" customHeight="1" x14ac:dyDescent="0.2">
      <c r="B956" s="317" t="s">
        <v>5100</v>
      </c>
      <c r="C956" s="306" t="s">
        <v>5101</v>
      </c>
      <c r="D956" s="286">
        <v>0</v>
      </c>
    </row>
    <row r="957" spans="2:4" ht="14.25" customHeight="1" x14ac:dyDescent="0.2">
      <c r="B957" s="317" t="s">
        <v>5102</v>
      </c>
      <c r="C957" s="306" t="s">
        <v>5103</v>
      </c>
      <c r="D957" s="286">
        <v>209.12</v>
      </c>
    </row>
    <row r="958" spans="2:4" ht="14.25" customHeight="1" x14ac:dyDescent="0.2">
      <c r="B958" s="317" t="s">
        <v>5104</v>
      </c>
      <c r="C958" s="306" t="s">
        <v>5105</v>
      </c>
      <c r="D958" s="286">
        <v>487.09</v>
      </c>
    </row>
    <row r="959" spans="2:4" ht="14.25" hidden="1" customHeight="1" x14ac:dyDescent="0.2">
      <c r="B959" s="317" t="s">
        <v>5106</v>
      </c>
      <c r="C959" s="306" t="s">
        <v>5107</v>
      </c>
      <c r="D959" s="286">
        <v>0</v>
      </c>
    </row>
    <row r="960" spans="2:4" ht="14.25" hidden="1" customHeight="1" x14ac:dyDescent="0.2">
      <c r="B960" s="317" t="s">
        <v>5108</v>
      </c>
      <c r="C960" s="306" t="s">
        <v>5109</v>
      </c>
      <c r="D960" s="286">
        <v>0</v>
      </c>
    </row>
    <row r="961" spans="2:4" ht="14.25" customHeight="1" x14ac:dyDescent="0.2">
      <c r="B961" s="317" t="s">
        <v>5110</v>
      </c>
      <c r="C961" s="306" t="s">
        <v>5111</v>
      </c>
      <c r="D961" s="286">
        <v>487.09</v>
      </c>
    </row>
    <row r="962" spans="2:4" ht="14.25" hidden="1" customHeight="1" x14ac:dyDescent="0.2">
      <c r="B962" s="317" t="s">
        <v>5112</v>
      </c>
      <c r="C962" s="306" t="s">
        <v>5113</v>
      </c>
      <c r="D962" s="286">
        <v>0</v>
      </c>
    </row>
    <row r="963" spans="2:4" ht="14.25" hidden="1" customHeight="1" x14ac:dyDescent="0.2">
      <c r="B963" s="317" t="s">
        <v>5114</v>
      </c>
      <c r="C963" s="306" t="s">
        <v>5115</v>
      </c>
      <c r="D963" s="286">
        <v>0</v>
      </c>
    </row>
    <row r="964" spans="2:4" ht="14.25" hidden="1" customHeight="1" x14ac:dyDescent="0.2">
      <c r="B964" s="317" t="s">
        <v>5116</v>
      </c>
      <c r="C964" s="306" t="s">
        <v>5117</v>
      </c>
      <c r="D964" s="286">
        <v>0</v>
      </c>
    </row>
    <row r="965" spans="2:4" ht="14.25" hidden="1" customHeight="1" x14ac:dyDescent="0.2">
      <c r="B965" s="317" t="s">
        <v>5118</v>
      </c>
      <c r="C965" s="306" t="s">
        <v>5119</v>
      </c>
      <c r="D965" s="286">
        <v>0</v>
      </c>
    </row>
    <row r="966" spans="2:4" ht="14.25" hidden="1" customHeight="1" x14ac:dyDescent="0.2">
      <c r="B966" s="317" t="s">
        <v>5120</v>
      </c>
      <c r="C966" s="306" t="s">
        <v>5121</v>
      </c>
      <c r="D966" s="286">
        <v>0</v>
      </c>
    </row>
    <row r="967" spans="2:4" ht="14.25" customHeight="1" x14ac:dyDescent="0.2">
      <c r="B967" s="317" t="s">
        <v>5122</v>
      </c>
      <c r="C967" s="306" t="s">
        <v>5123</v>
      </c>
      <c r="D967" s="286">
        <v>157.37</v>
      </c>
    </row>
    <row r="968" spans="2:4" ht="14.25" hidden="1" customHeight="1" x14ac:dyDescent="0.2">
      <c r="B968" s="317" t="s">
        <v>5124</v>
      </c>
      <c r="C968" s="306" t="s">
        <v>5125</v>
      </c>
      <c r="D968" s="286">
        <v>0</v>
      </c>
    </row>
    <row r="969" spans="2:4" ht="14.25" customHeight="1" x14ac:dyDescent="0.2">
      <c r="B969" s="317" t="s">
        <v>5126</v>
      </c>
      <c r="C969" s="306" t="s">
        <v>5127</v>
      </c>
      <c r="D969" s="286">
        <v>329.72</v>
      </c>
    </row>
    <row r="970" spans="2:4" ht="14.25" hidden="1" customHeight="1" x14ac:dyDescent="0.2">
      <c r="B970" s="317" t="s">
        <v>5128</v>
      </c>
      <c r="C970" s="306" t="s">
        <v>5129</v>
      </c>
      <c r="D970" s="286">
        <v>0</v>
      </c>
    </row>
    <row r="971" spans="2:4" ht="14.25" customHeight="1" x14ac:dyDescent="0.2">
      <c r="B971" s="317" t="s">
        <v>5130</v>
      </c>
      <c r="C971" s="306" t="s">
        <v>5131</v>
      </c>
      <c r="D971" s="286">
        <v>258646.88</v>
      </c>
    </row>
    <row r="972" spans="2:4" ht="14.25" customHeight="1" x14ac:dyDescent="0.2">
      <c r="B972" s="317" t="s">
        <v>5132</v>
      </c>
      <c r="C972" s="306" t="s">
        <v>5131</v>
      </c>
      <c r="D972" s="286">
        <v>258646.88</v>
      </c>
    </row>
    <row r="973" spans="2:4" ht="14.25" customHeight="1" x14ac:dyDescent="0.2">
      <c r="B973" s="317" t="s">
        <v>5133</v>
      </c>
      <c r="C973" s="306" t="s">
        <v>5134</v>
      </c>
      <c r="D973" s="286">
        <v>258646.88</v>
      </c>
    </row>
    <row r="974" spans="2:4" ht="14.25" hidden="1" customHeight="1" x14ac:dyDescent="0.2">
      <c r="B974" s="317" t="s">
        <v>5135</v>
      </c>
      <c r="C974" s="306" t="s">
        <v>5136</v>
      </c>
      <c r="D974" s="286">
        <v>0</v>
      </c>
    </row>
    <row r="975" spans="2:4" ht="14.25" hidden="1" customHeight="1" x14ac:dyDescent="0.2">
      <c r="B975" s="317" t="s">
        <v>5137</v>
      </c>
      <c r="C975" s="306" t="s">
        <v>5138</v>
      </c>
      <c r="D975" s="286">
        <v>0</v>
      </c>
    </row>
    <row r="976" spans="2:4" hidden="1" x14ac:dyDescent="0.2">
      <c r="B976" s="317" t="s">
        <v>5139</v>
      </c>
      <c r="C976" s="306" t="s">
        <v>5140</v>
      </c>
      <c r="D976" s="286">
        <v>0</v>
      </c>
    </row>
    <row r="977" spans="2:4" ht="14.25" hidden="1" customHeight="1" x14ac:dyDescent="0.2">
      <c r="B977" s="317" t="s">
        <v>5141</v>
      </c>
      <c r="C977" s="306" t="s">
        <v>5142</v>
      </c>
      <c r="D977" s="286">
        <v>0</v>
      </c>
    </row>
    <row r="978" spans="2:4" ht="14.25" hidden="1" customHeight="1" x14ac:dyDescent="0.2">
      <c r="B978" s="317" t="s">
        <v>5143</v>
      </c>
      <c r="C978" s="306" t="s">
        <v>5144</v>
      </c>
      <c r="D978" s="286">
        <v>0</v>
      </c>
    </row>
    <row r="979" spans="2:4" ht="14.25" hidden="1" customHeight="1" x14ac:dyDescent="0.2">
      <c r="B979" s="317" t="s">
        <v>5145</v>
      </c>
      <c r="C979" s="306" t="s">
        <v>5146</v>
      </c>
      <c r="D979" s="286">
        <v>0</v>
      </c>
    </row>
    <row r="980" spans="2:4" ht="14.25" customHeight="1" x14ac:dyDescent="0.2">
      <c r="B980" s="317" t="s">
        <v>5147</v>
      </c>
      <c r="C980" s="306" t="s">
        <v>5148</v>
      </c>
      <c r="D980" s="286">
        <v>196286.02</v>
      </c>
    </row>
    <row r="981" spans="2:4" ht="14.25" hidden="1" customHeight="1" x14ac:dyDescent="0.2">
      <c r="B981" s="317" t="s">
        <v>5149</v>
      </c>
      <c r="C981" s="306" t="s">
        <v>5150</v>
      </c>
      <c r="D981" s="286">
        <v>0</v>
      </c>
    </row>
    <row r="982" spans="2:4" x14ac:dyDescent="0.2">
      <c r="B982" s="317" t="s">
        <v>5151</v>
      </c>
      <c r="C982" s="306" t="s">
        <v>5152</v>
      </c>
      <c r="D982" s="286">
        <v>40</v>
      </c>
    </row>
    <row r="983" spans="2:4" x14ac:dyDescent="0.2">
      <c r="B983" s="317" t="s">
        <v>5153</v>
      </c>
      <c r="C983" s="306" t="s">
        <v>5154</v>
      </c>
      <c r="D983" s="286">
        <v>40</v>
      </c>
    </row>
    <row r="984" spans="2:4" x14ac:dyDescent="0.2">
      <c r="B984" s="317" t="s">
        <v>5155</v>
      </c>
      <c r="C984" s="306" t="s">
        <v>5156</v>
      </c>
      <c r="D984" s="286">
        <v>196246.02</v>
      </c>
    </row>
    <row r="985" spans="2:4" x14ac:dyDescent="0.2">
      <c r="B985" s="317" t="s">
        <v>5157</v>
      </c>
      <c r="C985" s="306" t="s">
        <v>5158</v>
      </c>
      <c r="D985" s="286">
        <v>15665.36</v>
      </c>
    </row>
    <row r="986" spans="2:4" hidden="1" x14ac:dyDescent="0.2">
      <c r="B986" s="317" t="s">
        <v>6850</v>
      </c>
      <c r="C986" s="306" t="s">
        <v>6851</v>
      </c>
      <c r="D986" s="286">
        <v>0</v>
      </c>
    </row>
    <row r="987" spans="2:4" ht="14.25" customHeight="1" x14ac:dyDescent="0.2">
      <c r="B987" s="317" t="s">
        <v>6852</v>
      </c>
      <c r="C987" s="306" t="s">
        <v>6853</v>
      </c>
      <c r="D987" s="286">
        <v>6324.94</v>
      </c>
    </row>
    <row r="988" spans="2:4" hidden="1" x14ac:dyDescent="0.2">
      <c r="B988" s="317" t="s">
        <v>5159</v>
      </c>
      <c r="C988" s="306" t="s">
        <v>5160</v>
      </c>
      <c r="D988" s="286">
        <v>0</v>
      </c>
    </row>
    <row r="989" spans="2:4" x14ac:dyDescent="0.2">
      <c r="B989" s="317" t="s">
        <v>6854</v>
      </c>
      <c r="C989" s="306" t="s">
        <v>6855</v>
      </c>
      <c r="D989" s="286">
        <v>5089.88</v>
      </c>
    </row>
    <row r="990" spans="2:4" hidden="1" x14ac:dyDescent="0.2">
      <c r="B990" s="317" t="s">
        <v>5161</v>
      </c>
      <c r="C990" s="306" t="s">
        <v>5162</v>
      </c>
      <c r="D990" s="286">
        <v>0</v>
      </c>
    </row>
    <row r="991" spans="2:4" x14ac:dyDescent="0.2">
      <c r="B991" s="317" t="s">
        <v>6856</v>
      </c>
      <c r="C991" s="306" t="s">
        <v>6857</v>
      </c>
      <c r="D991" s="286">
        <v>5323.5</v>
      </c>
    </row>
    <row r="992" spans="2:4" hidden="1" x14ac:dyDescent="0.2">
      <c r="B992" s="317" t="s">
        <v>5163</v>
      </c>
      <c r="C992" s="306" t="s">
        <v>5164</v>
      </c>
      <c r="D992" s="286">
        <v>0</v>
      </c>
    </row>
    <row r="993" spans="2:4" hidden="1" x14ac:dyDescent="0.2">
      <c r="B993" s="317" t="s">
        <v>6858</v>
      </c>
      <c r="C993" s="306" t="s">
        <v>6859</v>
      </c>
      <c r="D993" s="286">
        <v>0</v>
      </c>
    </row>
    <row r="994" spans="2:4" hidden="1" x14ac:dyDescent="0.2">
      <c r="B994" s="317" t="s">
        <v>5165</v>
      </c>
      <c r="C994" s="306" t="s">
        <v>5166</v>
      </c>
      <c r="D994" s="286">
        <v>0</v>
      </c>
    </row>
    <row r="995" spans="2:4" ht="14.25" customHeight="1" x14ac:dyDescent="0.2">
      <c r="B995" s="317" t="s">
        <v>6860</v>
      </c>
      <c r="C995" s="306" t="s">
        <v>6861</v>
      </c>
      <c r="D995" s="286">
        <v>2550</v>
      </c>
    </row>
    <row r="996" spans="2:4" ht="14.25" hidden="1" customHeight="1" x14ac:dyDescent="0.2">
      <c r="B996" s="317" t="s">
        <v>5167</v>
      </c>
      <c r="C996" s="306" t="s">
        <v>5168</v>
      </c>
      <c r="D996" s="286">
        <v>0</v>
      </c>
    </row>
    <row r="997" spans="2:4" x14ac:dyDescent="0.2">
      <c r="B997" s="317" t="s">
        <v>6771</v>
      </c>
      <c r="C997" s="306" t="s">
        <v>6772</v>
      </c>
      <c r="D997" s="286">
        <v>2589.5500000000002</v>
      </c>
    </row>
    <row r="998" spans="2:4" ht="14.25" hidden="1" customHeight="1" x14ac:dyDescent="0.2">
      <c r="B998" s="317" t="s">
        <v>6862</v>
      </c>
      <c r="C998" s="306" t="s">
        <v>6863</v>
      </c>
      <c r="D998" s="286">
        <v>0</v>
      </c>
    </row>
    <row r="999" spans="2:4" x14ac:dyDescent="0.2">
      <c r="B999" s="317" t="s">
        <v>5169</v>
      </c>
      <c r="C999" s="306" t="s">
        <v>5170</v>
      </c>
      <c r="D999" s="286">
        <v>40697.67</v>
      </c>
    </row>
    <row r="1000" spans="2:4" hidden="1" x14ac:dyDescent="0.2">
      <c r="B1000" s="317" t="s">
        <v>5171</v>
      </c>
      <c r="C1000" s="306" t="s">
        <v>5172</v>
      </c>
      <c r="D1000" s="286">
        <v>0</v>
      </c>
    </row>
    <row r="1001" spans="2:4" ht="14.25" hidden="1" customHeight="1" x14ac:dyDescent="0.2">
      <c r="B1001" s="317" t="s">
        <v>5173</v>
      </c>
      <c r="C1001" s="306" t="s">
        <v>5174</v>
      </c>
      <c r="D1001" s="286">
        <v>0</v>
      </c>
    </row>
    <row r="1002" spans="2:4" ht="14.25" hidden="1" customHeight="1" x14ac:dyDescent="0.2">
      <c r="B1002" s="317" t="s">
        <v>5175</v>
      </c>
      <c r="C1002" s="306" t="s">
        <v>5176</v>
      </c>
      <c r="D1002" s="286">
        <v>0</v>
      </c>
    </row>
    <row r="1003" spans="2:4" ht="14.25" customHeight="1" x14ac:dyDescent="0.2">
      <c r="B1003" s="317" t="s">
        <v>5177</v>
      </c>
      <c r="C1003" s="306" t="s">
        <v>4506</v>
      </c>
      <c r="D1003" s="286">
        <v>10643.46</v>
      </c>
    </row>
    <row r="1004" spans="2:4" ht="14.25" hidden="1" customHeight="1" x14ac:dyDescent="0.2">
      <c r="B1004" s="317" t="s">
        <v>5178</v>
      </c>
      <c r="C1004" s="306" t="s">
        <v>5179</v>
      </c>
      <c r="D1004" s="286">
        <v>0</v>
      </c>
    </row>
    <row r="1005" spans="2:4" ht="14.25" customHeight="1" x14ac:dyDescent="0.2">
      <c r="B1005" s="317" t="s">
        <v>5180</v>
      </c>
      <c r="C1005" s="306" t="s">
        <v>5181</v>
      </c>
      <c r="D1005" s="286">
        <v>101976.96000000001</v>
      </c>
    </row>
    <row r="1006" spans="2:4" x14ac:dyDescent="0.2">
      <c r="B1006" s="317" t="s">
        <v>5182</v>
      </c>
      <c r="C1006" s="306" t="s">
        <v>5183</v>
      </c>
      <c r="D1006" s="286">
        <v>3110.7</v>
      </c>
    </row>
    <row r="1007" spans="2:4" x14ac:dyDescent="0.2">
      <c r="B1007" s="317" t="s">
        <v>5184</v>
      </c>
      <c r="C1007" s="306" t="s">
        <v>5185</v>
      </c>
      <c r="D1007" s="286">
        <v>324</v>
      </c>
    </row>
    <row r="1008" spans="2:4" hidden="1" x14ac:dyDescent="0.2">
      <c r="B1008" s="317" t="s">
        <v>5186</v>
      </c>
      <c r="C1008" s="306" t="s">
        <v>5187</v>
      </c>
      <c r="D1008" s="286">
        <v>0</v>
      </c>
    </row>
    <row r="1009" spans="2:4" x14ac:dyDescent="0.2">
      <c r="B1009" s="317" t="s">
        <v>6805</v>
      </c>
      <c r="C1009" s="306" t="s">
        <v>6806</v>
      </c>
      <c r="D1009" s="286">
        <v>1800</v>
      </c>
    </row>
    <row r="1010" spans="2:4" ht="14.25" customHeight="1" x14ac:dyDescent="0.2">
      <c r="B1010" s="317" t="s">
        <v>6807</v>
      </c>
      <c r="C1010" s="306" t="s">
        <v>6808</v>
      </c>
      <c r="D1010" s="286">
        <v>150</v>
      </c>
    </row>
    <row r="1011" spans="2:4" ht="14.25" hidden="1" customHeight="1" x14ac:dyDescent="0.2">
      <c r="B1011" s="317" t="s">
        <v>5188</v>
      </c>
      <c r="C1011" s="306" t="s">
        <v>5189</v>
      </c>
      <c r="D1011" s="286">
        <v>0</v>
      </c>
    </row>
    <row r="1012" spans="2:4" ht="14.25" hidden="1" customHeight="1" x14ac:dyDescent="0.2">
      <c r="B1012" s="317" t="s">
        <v>5190</v>
      </c>
      <c r="C1012" s="306" t="s">
        <v>5013</v>
      </c>
      <c r="D1012" s="286">
        <v>0</v>
      </c>
    </row>
    <row r="1013" spans="2:4" ht="14.25" hidden="1" customHeight="1" x14ac:dyDescent="0.2">
      <c r="B1013" s="317" t="s">
        <v>5191</v>
      </c>
      <c r="C1013" s="306" t="s">
        <v>5192</v>
      </c>
      <c r="D1013" s="286">
        <v>0</v>
      </c>
    </row>
    <row r="1014" spans="2:4" ht="14.25" hidden="1" customHeight="1" x14ac:dyDescent="0.2">
      <c r="B1014" s="317" t="s">
        <v>5193</v>
      </c>
      <c r="C1014" s="306" t="s">
        <v>5194</v>
      </c>
      <c r="D1014" s="286">
        <v>0</v>
      </c>
    </row>
    <row r="1015" spans="2:4" ht="14.25" hidden="1" customHeight="1" x14ac:dyDescent="0.2">
      <c r="B1015" s="317" t="s">
        <v>5195</v>
      </c>
      <c r="C1015" s="306" t="s">
        <v>3851</v>
      </c>
      <c r="D1015" s="286">
        <v>0</v>
      </c>
    </row>
    <row r="1016" spans="2:4" ht="14.25" hidden="1" customHeight="1" x14ac:dyDescent="0.2">
      <c r="B1016" s="317" t="s">
        <v>5196</v>
      </c>
      <c r="C1016" s="306" t="s">
        <v>5197</v>
      </c>
      <c r="D1016" s="286">
        <v>0</v>
      </c>
    </row>
    <row r="1017" spans="2:4" ht="14.25" hidden="1" customHeight="1" x14ac:dyDescent="0.2">
      <c r="B1017" s="317" t="s">
        <v>5198</v>
      </c>
      <c r="C1017" s="306" t="s">
        <v>3853</v>
      </c>
      <c r="D1017" s="286">
        <v>0</v>
      </c>
    </row>
    <row r="1018" spans="2:4" ht="14.25" hidden="1" customHeight="1" x14ac:dyDescent="0.2">
      <c r="B1018" s="317" t="s">
        <v>5199</v>
      </c>
      <c r="C1018" s="306" t="s">
        <v>5200</v>
      </c>
      <c r="D1018" s="286">
        <v>0</v>
      </c>
    </row>
    <row r="1019" spans="2:4" ht="14.25" hidden="1" customHeight="1" x14ac:dyDescent="0.2">
      <c r="B1019" s="317" t="s">
        <v>5201</v>
      </c>
      <c r="C1019" s="306" t="s">
        <v>5202</v>
      </c>
      <c r="D1019" s="286">
        <v>0</v>
      </c>
    </row>
    <row r="1020" spans="2:4" ht="14.25" hidden="1" customHeight="1" x14ac:dyDescent="0.2">
      <c r="B1020" s="317" t="s">
        <v>5203</v>
      </c>
      <c r="C1020" s="306" t="s">
        <v>5204</v>
      </c>
      <c r="D1020" s="286">
        <v>0</v>
      </c>
    </row>
    <row r="1021" spans="2:4" ht="14.25" hidden="1" customHeight="1" x14ac:dyDescent="0.2">
      <c r="B1021" s="317" t="s">
        <v>5205</v>
      </c>
      <c r="C1021" s="306" t="s">
        <v>5206</v>
      </c>
      <c r="D1021" s="286">
        <v>0</v>
      </c>
    </row>
    <row r="1022" spans="2:4" ht="14.25" hidden="1" customHeight="1" x14ac:dyDescent="0.2">
      <c r="B1022" s="317" t="s">
        <v>5207</v>
      </c>
      <c r="C1022" s="306" t="s">
        <v>5208</v>
      </c>
      <c r="D1022" s="286">
        <v>0</v>
      </c>
    </row>
    <row r="1023" spans="2:4" hidden="1" x14ac:dyDescent="0.2">
      <c r="B1023" s="317" t="s">
        <v>5209</v>
      </c>
      <c r="C1023" s="306" t="s">
        <v>5210</v>
      </c>
      <c r="D1023" s="286">
        <v>0</v>
      </c>
    </row>
    <row r="1024" spans="2:4" ht="14.25" hidden="1" customHeight="1" x14ac:dyDescent="0.2">
      <c r="B1024" s="317" t="s">
        <v>5211</v>
      </c>
      <c r="C1024" s="306" t="s">
        <v>5212</v>
      </c>
      <c r="D1024" s="286">
        <v>0</v>
      </c>
    </row>
    <row r="1025" spans="2:4" ht="14.25" hidden="1" customHeight="1" x14ac:dyDescent="0.2">
      <c r="B1025" s="317" t="s">
        <v>5213</v>
      </c>
      <c r="C1025" s="306" t="s">
        <v>5214</v>
      </c>
      <c r="D1025" s="286">
        <v>0</v>
      </c>
    </row>
    <row r="1026" spans="2:4" hidden="1" x14ac:dyDescent="0.2">
      <c r="B1026" s="317" t="s">
        <v>5215</v>
      </c>
      <c r="C1026" s="306" t="s">
        <v>5216</v>
      </c>
      <c r="D1026" s="286">
        <v>0</v>
      </c>
    </row>
    <row r="1027" spans="2:4" ht="14.25" hidden="1" customHeight="1" x14ac:dyDescent="0.2">
      <c r="B1027" s="317" t="s">
        <v>5217</v>
      </c>
      <c r="C1027" s="306" t="s">
        <v>5218</v>
      </c>
      <c r="D1027" s="286">
        <v>0</v>
      </c>
    </row>
    <row r="1028" spans="2:4" ht="14.25" hidden="1" customHeight="1" x14ac:dyDescent="0.2">
      <c r="B1028" s="317" t="s">
        <v>5219</v>
      </c>
      <c r="C1028" s="306" t="s">
        <v>5220</v>
      </c>
      <c r="D1028" s="286">
        <v>0</v>
      </c>
    </row>
    <row r="1029" spans="2:4" ht="14.25" hidden="1" customHeight="1" x14ac:dyDescent="0.2">
      <c r="B1029" s="317" t="s">
        <v>5221</v>
      </c>
      <c r="C1029" s="306" t="s">
        <v>5222</v>
      </c>
      <c r="D1029" s="286">
        <v>0</v>
      </c>
    </row>
    <row r="1030" spans="2:4" ht="14.25" hidden="1" customHeight="1" x14ac:dyDescent="0.2">
      <c r="B1030" s="317" t="s">
        <v>5223</v>
      </c>
      <c r="C1030" s="306" t="s">
        <v>5224</v>
      </c>
      <c r="D1030" s="286">
        <v>0</v>
      </c>
    </row>
    <row r="1031" spans="2:4" ht="14.25" hidden="1" customHeight="1" x14ac:dyDescent="0.2">
      <c r="B1031" s="317" t="s">
        <v>5225</v>
      </c>
      <c r="C1031" s="306" t="s">
        <v>5226</v>
      </c>
      <c r="D1031" s="286">
        <v>0</v>
      </c>
    </row>
    <row r="1032" spans="2:4" ht="14.25" hidden="1" customHeight="1" x14ac:dyDescent="0.2">
      <c r="B1032" s="317" t="s">
        <v>5227</v>
      </c>
      <c r="C1032" s="306" t="s">
        <v>3853</v>
      </c>
      <c r="D1032" s="286">
        <v>0</v>
      </c>
    </row>
    <row r="1033" spans="2:4" hidden="1" x14ac:dyDescent="0.2">
      <c r="B1033" s="317" t="s">
        <v>5228</v>
      </c>
      <c r="C1033" s="306" t="s">
        <v>3855</v>
      </c>
      <c r="D1033" s="286">
        <v>0</v>
      </c>
    </row>
    <row r="1034" spans="2:4" ht="14.25" hidden="1" customHeight="1" x14ac:dyDescent="0.2">
      <c r="B1034" s="317" t="s">
        <v>5229</v>
      </c>
      <c r="C1034" s="306" t="s">
        <v>5230</v>
      </c>
      <c r="D1034" s="286">
        <v>0</v>
      </c>
    </row>
    <row r="1035" spans="2:4" ht="14.25" hidden="1" customHeight="1" x14ac:dyDescent="0.2">
      <c r="B1035" s="317" t="s">
        <v>5231</v>
      </c>
      <c r="C1035" s="306" t="s">
        <v>3813</v>
      </c>
      <c r="D1035" s="286">
        <v>0</v>
      </c>
    </row>
    <row r="1036" spans="2:4" ht="14.25" hidden="1" customHeight="1" x14ac:dyDescent="0.2">
      <c r="B1036" s="317" t="s">
        <v>5232</v>
      </c>
      <c r="C1036" s="306" t="s">
        <v>5233</v>
      </c>
      <c r="D1036" s="286">
        <v>0</v>
      </c>
    </row>
    <row r="1037" spans="2:4" ht="14.25" hidden="1" customHeight="1" x14ac:dyDescent="0.2">
      <c r="B1037" s="317" t="s">
        <v>5234</v>
      </c>
      <c r="C1037" s="306" t="s">
        <v>5235</v>
      </c>
      <c r="D1037" s="286">
        <v>0</v>
      </c>
    </row>
    <row r="1038" spans="2:4" ht="14.25" hidden="1" customHeight="1" x14ac:dyDescent="0.2">
      <c r="B1038" s="317" t="s">
        <v>5236</v>
      </c>
      <c r="C1038" s="306" t="s">
        <v>3783</v>
      </c>
      <c r="D1038" s="286">
        <v>0</v>
      </c>
    </row>
    <row r="1039" spans="2:4" ht="14.25" hidden="1" customHeight="1" x14ac:dyDescent="0.2">
      <c r="B1039" s="317" t="s">
        <v>5237</v>
      </c>
      <c r="C1039" s="306" t="s">
        <v>3785</v>
      </c>
      <c r="D1039" s="286">
        <v>0</v>
      </c>
    </row>
    <row r="1040" spans="2:4" ht="14.25" hidden="1" customHeight="1" x14ac:dyDescent="0.2">
      <c r="B1040" s="317" t="s">
        <v>5238</v>
      </c>
      <c r="C1040" s="306" t="s">
        <v>4947</v>
      </c>
      <c r="D1040" s="286">
        <v>0</v>
      </c>
    </row>
    <row r="1041" spans="2:5" hidden="1" x14ac:dyDescent="0.2">
      <c r="B1041" s="317" t="s">
        <v>5239</v>
      </c>
      <c r="C1041" s="306" t="s">
        <v>3813</v>
      </c>
      <c r="D1041" s="286">
        <v>0</v>
      </c>
    </row>
    <row r="1042" spans="2:5" ht="14.25" hidden="1" customHeight="1" x14ac:dyDescent="0.2">
      <c r="B1042" s="317" t="s">
        <v>5240</v>
      </c>
      <c r="C1042" s="306" t="s">
        <v>5241</v>
      </c>
      <c r="D1042" s="286">
        <v>0</v>
      </c>
    </row>
    <row r="1043" spans="2:5" ht="14.25" hidden="1" customHeight="1" x14ac:dyDescent="0.2">
      <c r="B1043" s="317" t="s">
        <v>5242</v>
      </c>
      <c r="C1043" s="306" t="s">
        <v>5243</v>
      </c>
      <c r="D1043" s="286">
        <v>0</v>
      </c>
    </row>
    <row r="1044" spans="2:5" hidden="1" x14ac:dyDescent="0.2">
      <c r="B1044" s="317" t="s">
        <v>5244</v>
      </c>
      <c r="C1044" s="306" t="s">
        <v>5245</v>
      </c>
      <c r="D1044" s="286">
        <v>0</v>
      </c>
    </row>
    <row r="1045" spans="2:5" ht="14.25" hidden="1" customHeight="1" x14ac:dyDescent="0.2">
      <c r="B1045" s="317" t="s">
        <v>5246</v>
      </c>
      <c r="C1045" s="306" t="s">
        <v>5247</v>
      </c>
      <c r="D1045" s="286">
        <v>0</v>
      </c>
    </row>
    <row r="1046" spans="2:5" hidden="1" x14ac:dyDescent="0.2">
      <c r="B1046" s="317" t="s">
        <v>5248</v>
      </c>
      <c r="C1046" s="306" t="s">
        <v>5249</v>
      </c>
      <c r="D1046" s="286">
        <v>0</v>
      </c>
    </row>
    <row r="1047" spans="2:5" ht="14.25" hidden="1" customHeight="1" x14ac:dyDescent="0.2">
      <c r="B1047" s="317" t="s">
        <v>5250</v>
      </c>
      <c r="C1047" s="306" t="s">
        <v>5251</v>
      </c>
      <c r="D1047" s="286">
        <v>0</v>
      </c>
    </row>
    <row r="1048" spans="2:5" ht="14.25" hidden="1" customHeight="1" x14ac:dyDescent="0.2">
      <c r="B1048" s="317" t="s">
        <v>5252</v>
      </c>
      <c r="C1048" s="306" t="s">
        <v>3851</v>
      </c>
      <c r="D1048" s="286">
        <v>0</v>
      </c>
    </row>
    <row r="1049" spans="2:5" hidden="1" x14ac:dyDescent="0.2">
      <c r="B1049" s="317" t="s">
        <v>5253</v>
      </c>
      <c r="C1049" s="306" t="s">
        <v>5254</v>
      </c>
      <c r="D1049" s="286">
        <v>0</v>
      </c>
    </row>
    <row r="1050" spans="2:5" hidden="1" x14ac:dyDescent="0.2">
      <c r="B1050" s="317" t="s">
        <v>5255</v>
      </c>
      <c r="C1050" s="306" t="s">
        <v>3853</v>
      </c>
      <c r="D1050" s="286">
        <v>0</v>
      </c>
    </row>
    <row r="1051" spans="2:5" ht="14.25" hidden="1" customHeight="1" x14ac:dyDescent="0.2">
      <c r="B1051" s="317" t="s">
        <v>5256</v>
      </c>
      <c r="C1051" s="306" t="s">
        <v>3785</v>
      </c>
      <c r="D1051" s="286">
        <v>0</v>
      </c>
    </row>
    <row r="1052" spans="2:5" ht="14.25" hidden="1" customHeight="1" x14ac:dyDescent="0.2">
      <c r="B1052" s="317" t="s">
        <v>5257</v>
      </c>
      <c r="C1052" s="306" t="s">
        <v>3787</v>
      </c>
      <c r="D1052" s="286">
        <v>0</v>
      </c>
    </row>
    <row r="1053" spans="2:5" ht="14.25" hidden="1" customHeight="1" x14ac:dyDescent="0.2">
      <c r="B1053" s="317" t="s">
        <v>5258</v>
      </c>
      <c r="C1053" s="306" t="s">
        <v>3813</v>
      </c>
      <c r="D1053" s="286">
        <v>0</v>
      </c>
    </row>
    <row r="1054" spans="2:5" hidden="1" x14ac:dyDescent="0.2">
      <c r="B1054" s="317" t="s">
        <v>5259</v>
      </c>
      <c r="C1054" s="306" t="s">
        <v>5260</v>
      </c>
      <c r="D1054" s="286">
        <v>0</v>
      </c>
    </row>
    <row r="1055" spans="2:5" hidden="1" x14ac:dyDescent="0.2">
      <c r="B1055" s="317" t="s">
        <v>5261</v>
      </c>
      <c r="C1055" s="306" t="s">
        <v>3781</v>
      </c>
      <c r="D1055" s="286">
        <v>0</v>
      </c>
    </row>
    <row r="1056" spans="2:5" ht="14.25" hidden="1" customHeight="1" x14ac:dyDescent="0.2">
      <c r="B1056" s="317" t="s">
        <v>5262</v>
      </c>
      <c r="C1056" s="306" t="s">
        <v>5263</v>
      </c>
      <c r="D1056" s="286">
        <v>0</v>
      </c>
      <c r="E1056" s="286"/>
    </row>
    <row r="1057" spans="2:4" hidden="1" x14ac:dyDescent="0.2">
      <c r="B1057" s="317" t="s">
        <v>5264</v>
      </c>
      <c r="C1057" s="306" t="s">
        <v>3785</v>
      </c>
      <c r="D1057" s="286">
        <v>0</v>
      </c>
    </row>
    <row r="1058" spans="2:4" hidden="1" x14ac:dyDescent="0.2">
      <c r="B1058" s="317" t="s">
        <v>5265</v>
      </c>
      <c r="C1058" s="306" t="s">
        <v>3787</v>
      </c>
      <c r="D1058" s="286">
        <v>0</v>
      </c>
    </row>
    <row r="1059" spans="2:4" hidden="1" x14ac:dyDescent="0.2">
      <c r="B1059" s="317" t="s">
        <v>5266</v>
      </c>
      <c r="C1059" s="306" t="s">
        <v>5267</v>
      </c>
      <c r="D1059" s="286">
        <v>0</v>
      </c>
    </row>
    <row r="1060" spans="2:4" hidden="1" x14ac:dyDescent="0.2">
      <c r="B1060" s="317" t="s">
        <v>5268</v>
      </c>
      <c r="C1060" s="306" t="s">
        <v>5269</v>
      </c>
      <c r="D1060" s="286">
        <v>0</v>
      </c>
    </row>
    <row r="1061" spans="2:4" hidden="1" x14ac:dyDescent="0.2">
      <c r="B1061" s="317" t="s">
        <v>5270</v>
      </c>
      <c r="C1061" s="306" t="s">
        <v>5271</v>
      </c>
      <c r="D1061" s="286">
        <v>0</v>
      </c>
    </row>
    <row r="1062" spans="2:4" ht="14.25" hidden="1" customHeight="1" x14ac:dyDescent="0.2">
      <c r="B1062" s="317" t="s">
        <v>5272</v>
      </c>
      <c r="C1062" s="306" t="s">
        <v>5273</v>
      </c>
      <c r="D1062" s="286">
        <v>0</v>
      </c>
    </row>
    <row r="1063" spans="2:4" hidden="1" x14ac:dyDescent="0.2">
      <c r="B1063" s="317" t="s">
        <v>5274</v>
      </c>
      <c r="C1063" s="306" t="s">
        <v>5275</v>
      </c>
      <c r="D1063" s="286">
        <v>0</v>
      </c>
    </row>
    <row r="1064" spans="2:4" hidden="1" x14ac:dyDescent="0.2">
      <c r="B1064" s="317" t="s">
        <v>5276</v>
      </c>
      <c r="C1064" s="306" t="s">
        <v>3851</v>
      </c>
      <c r="D1064" s="286">
        <v>0</v>
      </c>
    </row>
    <row r="1065" spans="2:4" hidden="1" x14ac:dyDescent="0.2">
      <c r="B1065" s="317" t="s">
        <v>5277</v>
      </c>
      <c r="C1065" s="306" t="s">
        <v>5278</v>
      </c>
      <c r="D1065" s="286">
        <v>0</v>
      </c>
    </row>
    <row r="1066" spans="2:4" hidden="1" x14ac:dyDescent="0.2">
      <c r="B1066" s="317" t="s">
        <v>5279</v>
      </c>
      <c r="C1066" s="306" t="s">
        <v>3855</v>
      </c>
      <c r="D1066" s="286">
        <v>0</v>
      </c>
    </row>
    <row r="1067" spans="2:4" hidden="1" x14ac:dyDescent="0.2">
      <c r="B1067" s="317" t="s">
        <v>5280</v>
      </c>
      <c r="C1067" s="306" t="s">
        <v>4947</v>
      </c>
      <c r="D1067" s="286">
        <v>0</v>
      </c>
    </row>
    <row r="1068" spans="2:4" hidden="1" x14ac:dyDescent="0.2">
      <c r="B1068" s="317" t="s">
        <v>5281</v>
      </c>
      <c r="C1068" s="306" t="s">
        <v>5267</v>
      </c>
      <c r="D1068" s="286">
        <v>0</v>
      </c>
    </row>
    <row r="1069" spans="2:4" hidden="1" x14ac:dyDescent="0.2">
      <c r="B1069" s="317" t="s">
        <v>5282</v>
      </c>
      <c r="C1069" s="306" t="s">
        <v>5283</v>
      </c>
      <c r="D1069" s="286">
        <v>0</v>
      </c>
    </row>
    <row r="1070" spans="2:4" hidden="1" x14ac:dyDescent="0.2">
      <c r="B1070" s="317" t="s">
        <v>5284</v>
      </c>
      <c r="C1070" s="306" t="s">
        <v>5285</v>
      </c>
      <c r="D1070" s="286">
        <v>0</v>
      </c>
    </row>
    <row r="1071" spans="2:4" ht="14.25" hidden="1" customHeight="1" x14ac:dyDescent="0.2">
      <c r="B1071" s="317" t="s">
        <v>5286</v>
      </c>
      <c r="C1071" s="306" t="s">
        <v>4986</v>
      </c>
      <c r="D1071" s="286">
        <v>0</v>
      </c>
    </row>
    <row r="1072" spans="2:4" ht="14.25" hidden="1" customHeight="1" x14ac:dyDescent="0.2">
      <c r="B1072" s="317" t="s">
        <v>5287</v>
      </c>
      <c r="C1072" s="306" t="s">
        <v>5288</v>
      </c>
      <c r="D1072" s="286">
        <v>0</v>
      </c>
    </row>
    <row r="1073" spans="2:5" ht="14.25" hidden="1" customHeight="1" x14ac:dyDescent="0.2">
      <c r="B1073" s="317" t="s">
        <v>5289</v>
      </c>
      <c r="C1073" s="306" t="s">
        <v>4988</v>
      </c>
      <c r="D1073" s="286">
        <v>0</v>
      </c>
    </row>
    <row r="1074" spans="2:5" hidden="1" x14ac:dyDescent="0.2">
      <c r="B1074" s="317" t="s">
        <v>5290</v>
      </c>
      <c r="C1074" s="306" t="s">
        <v>5291</v>
      </c>
      <c r="D1074" s="286">
        <v>0</v>
      </c>
    </row>
    <row r="1075" spans="2:5" ht="14.25" hidden="1" customHeight="1" x14ac:dyDescent="0.2">
      <c r="B1075" s="317" t="s">
        <v>5292</v>
      </c>
      <c r="C1075" s="306" t="s">
        <v>5293</v>
      </c>
      <c r="D1075" s="286">
        <v>0</v>
      </c>
    </row>
    <row r="1076" spans="2:5" x14ac:dyDescent="0.2">
      <c r="B1076" s="317" t="s">
        <v>5294</v>
      </c>
      <c r="C1076" s="306" t="s">
        <v>5295</v>
      </c>
      <c r="D1076" s="286">
        <v>729841.18999999762</v>
      </c>
      <c r="E1076" s="286"/>
    </row>
    <row r="1077" spans="2:5" ht="14.25" hidden="1" customHeight="1" x14ac:dyDescent="0.2">
      <c r="B1077" s="317" t="s">
        <v>5296</v>
      </c>
      <c r="C1077" s="306" t="s">
        <v>5297</v>
      </c>
      <c r="D1077" s="286">
        <v>0</v>
      </c>
    </row>
    <row r="1078" spans="2:5" ht="14.25" hidden="1" customHeight="1" x14ac:dyDescent="0.2">
      <c r="B1078" s="317" t="s">
        <v>5298</v>
      </c>
      <c r="C1078" s="306" t="s">
        <v>5299</v>
      </c>
      <c r="D1078" s="286">
        <v>0</v>
      </c>
    </row>
    <row r="1079" spans="2:5" ht="14.25" hidden="1" customHeight="1" x14ac:dyDescent="0.2">
      <c r="B1079" s="317" t="s">
        <v>5300</v>
      </c>
      <c r="C1079" s="306" t="s">
        <v>5301</v>
      </c>
      <c r="D1079" s="286">
        <v>0</v>
      </c>
    </row>
    <row r="1080" spans="2:5" ht="14.25" hidden="1" customHeight="1" x14ac:dyDescent="0.2">
      <c r="B1080" s="317" t="s">
        <v>5302</v>
      </c>
      <c r="C1080" s="306" t="s">
        <v>3875</v>
      </c>
      <c r="D1080" s="286">
        <v>0</v>
      </c>
    </row>
    <row r="1081" spans="2:5" ht="14.25" hidden="1" customHeight="1" x14ac:dyDescent="0.2">
      <c r="B1081" s="317" t="s">
        <v>5303</v>
      </c>
      <c r="C1081" s="306" t="s">
        <v>5304</v>
      </c>
      <c r="D1081" s="286">
        <v>0</v>
      </c>
    </row>
    <row r="1082" spans="2:5" x14ac:dyDescent="0.2">
      <c r="B1082" s="317" t="s">
        <v>5327</v>
      </c>
      <c r="C1082" s="306" t="s">
        <v>3875</v>
      </c>
      <c r="D1082" s="286">
        <v>729841.19</v>
      </c>
    </row>
    <row r="1083" spans="2:5" x14ac:dyDescent="0.2">
      <c r="B1083" s="317" t="s">
        <v>5328</v>
      </c>
      <c r="C1083" s="306" t="s">
        <v>5329</v>
      </c>
      <c r="D1083" s="286">
        <v>38187.19</v>
      </c>
    </row>
    <row r="1084" spans="2:5" x14ac:dyDescent="0.2">
      <c r="B1084" s="317" t="s">
        <v>5330</v>
      </c>
      <c r="C1084" s="306" t="s">
        <v>5331</v>
      </c>
      <c r="D1084" s="286">
        <v>38187.19</v>
      </c>
    </row>
    <row r="1085" spans="2:5" x14ac:dyDescent="0.2">
      <c r="B1085" s="317" t="s">
        <v>5332</v>
      </c>
      <c r="C1085" s="306" t="s">
        <v>5333</v>
      </c>
      <c r="D1085" s="286">
        <v>691654</v>
      </c>
    </row>
    <row r="1086" spans="2:5" x14ac:dyDescent="0.2">
      <c r="B1086" s="317" t="s">
        <v>5334</v>
      </c>
      <c r="C1086" s="306" t="s">
        <v>5335</v>
      </c>
      <c r="D1086" s="286">
        <v>554994.62</v>
      </c>
    </row>
    <row r="1087" spans="2:5" hidden="1" x14ac:dyDescent="0.2">
      <c r="B1087" s="317" t="s">
        <v>5336</v>
      </c>
      <c r="C1087" s="306" t="s">
        <v>5337</v>
      </c>
      <c r="D1087" s="286">
        <v>0</v>
      </c>
    </row>
    <row r="1088" spans="2:5" x14ac:dyDescent="0.2">
      <c r="B1088" s="317" t="s">
        <v>5338</v>
      </c>
      <c r="C1088" s="306" t="s">
        <v>5339</v>
      </c>
      <c r="D1088" s="286">
        <v>15205.56</v>
      </c>
    </row>
    <row r="1089" spans="2:4" x14ac:dyDescent="0.2">
      <c r="B1089" s="317" t="s">
        <v>5340</v>
      </c>
      <c r="C1089" s="306" t="s">
        <v>5341</v>
      </c>
      <c r="D1089" s="286">
        <v>21865.22</v>
      </c>
    </row>
    <row r="1090" spans="2:4" x14ac:dyDescent="0.2">
      <c r="B1090" s="317" t="s">
        <v>5342</v>
      </c>
      <c r="C1090" s="306" t="s">
        <v>5343</v>
      </c>
      <c r="D1090" s="286">
        <v>7.0000000000000007E-2</v>
      </c>
    </row>
    <row r="1091" spans="2:4" x14ac:dyDescent="0.2">
      <c r="B1091" s="317" t="s">
        <v>5344</v>
      </c>
      <c r="C1091" s="306" t="s">
        <v>5345</v>
      </c>
      <c r="D1091" s="286">
        <v>43747.61</v>
      </c>
    </row>
    <row r="1092" spans="2:4" x14ac:dyDescent="0.2">
      <c r="B1092" s="317" t="s">
        <v>5346</v>
      </c>
      <c r="C1092" s="306" t="s">
        <v>5347</v>
      </c>
      <c r="D1092" s="286">
        <v>3568.98</v>
      </c>
    </row>
    <row r="1093" spans="2:4" x14ac:dyDescent="0.2">
      <c r="B1093" s="317" t="s">
        <v>5348</v>
      </c>
      <c r="C1093" s="306" t="s">
        <v>5349</v>
      </c>
      <c r="D1093" s="286">
        <v>627.16999999999996</v>
      </c>
    </row>
    <row r="1094" spans="2:4" x14ac:dyDescent="0.2">
      <c r="B1094" s="317" t="s">
        <v>5350</v>
      </c>
      <c r="C1094" s="306" t="s">
        <v>5351</v>
      </c>
      <c r="D1094" s="286">
        <v>8288.0499999999993</v>
      </c>
    </row>
    <row r="1095" spans="2:4" hidden="1" x14ac:dyDescent="0.2">
      <c r="B1095" s="317" t="s">
        <v>5352</v>
      </c>
      <c r="C1095" s="306" t="s">
        <v>5353</v>
      </c>
      <c r="D1095" s="286">
        <v>0</v>
      </c>
    </row>
    <row r="1096" spans="2:4" hidden="1" x14ac:dyDescent="0.2">
      <c r="B1096" s="317" t="s">
        <v>5354</v>
      </c>
      <c r="C1096" s="306" t="s">
        <v>5355</v>
      </c>
      <c r="D1096" s="286">
        <v>0</v>
      </c>
    </row>
    <row r="1097" spans="2:4" x14ac:dyDescent="0.2">
      <c r="B1097" s="317" t="s">
        <v>5356</v>
      </c>
      <c r="C1097" s="306" t="s">
        <v>5357</v>
      </c>
      <c r="D1097" s="286">
        <v>128.6</v>
      </c>
    </row>
    <row r="1098" spans="2:4" hidden="1" x14ac:dyDescent="0.2">
      <c r="B1098" s="317" t="s">
        <v>5358</v>
      </c>
      <c r="C1098" s="306" t="s">
        <v>5359</v>
      </c>
      <c r="D1098" s="286">
        <v>0</v>
      </c>
    </row>
    <row r="1099" spans="2:4" x14ac:dyDescent="0.2">
      <c r="B1099" s="317" t="s">
        <v>6773</v>
      </c>
      <c r="C1099" s="306" t="s">
        <v>6774</v>
      </c>
      <c r="D1099" s="286">
        <v>43228.12</v>
      </c>
    </row>
    <row r="1100" spans="2:4" x14ac:dyDescent="0.2">
      <c r="B1100" s="317" t="s">
        <v>5360</v>
      </c>
      <c r="C1100" s="306" t="s">
        <v>5361</v>
      </c>
      <c r="D1100" s="286">
        <v>33522010.710000001</v>
      </c>
    </row>
    <row r="1101" spans="2:4" x14ac:dyDescent="0.2">
      <c r="B1101" s="317" t="s">
        <v>5362</v>
      </c>
      <c r="C1101" s="306" t="s">
        <v>5363</v>
      </c>
      <c r="D1101" s="286">
        <v>13655226.449999999</v>
      </c>
    </row>
    <row r="1102" spans="2:4" x14ac:dyDescent="0.2">
      <c r="B1102" s="317" t="s">
        <v>5364</v>
      </c>
      <c r="C1102" s="306" t="s">
        <v>5365</v>
      </c>
      <c r="D1102" s="286">
        <v>13655226.449999999</v>
      </c>
    </row>
    <row r="1103" spans="2:4" x14ac:dyDescent="0.2">
      <c r="B1103" s="317" t="s">
        <v>5366</v>
      </c>
      <c r="C1103" s="306" t="s">
        <v>5367</v>
      </c>
      <c r="D1103" s="286">
        <v>18216505.789999999</v>
      </c>
    </row>
    <row r="1104" spans="2:4" x14ac:dyDescent="0.2">
      <c r="B1104" s="317" t="s">
        <v>5368</v>
      </c>
      <c r="C1104" s="306" t="s">
        <v>5369</v>
      </c>
      <c r="D1104" s="286">
        <v>17607049.34</v>
      </c>
    </row>
    <row r="1105" spans="2:4" x14ac:dyDescent="0.2">
      <c r="B1105" s="317" t="s">
        <v>5370</v>
      </c>
      <c r="C1105" s="306" t="s">
        <v>6775</v>
      </c>
      <c r="D1105" s="286">
        <v>9958883.3200000003</v>
      </c>
    </row>
    <row r="1106" spans="2:4" x14ac:dyDescent="0.2">
      <c r="B1106" s="317" t="s">
        <v>5371</v>
      </c>
      <c r="C1106" s="306" t="s">
        <v>6776</v>
      </c>
      <c r="D1106" s="286">
        <v>9958883.3200000003</v>
      </c>
    </row>
    <row r="1107" spans="2:4" ht="14.25" customHeight="1" x14ac:dyDescent="0.2">
      <c r="B1107" s="317" t="s">
        <v>5372</v>
      </c>
      <c r="C1107" s="306" t="s">
        <v>6777</v>
      </c>
      <c r="D1107" s="286">
        <v>7444896.8200000003</v>
      </c>
    </row>
    <row r="1108" spans="2:4" x14ac:dyDescent="0.2">
      <c r="B1108" s="317" t="s">
        <v>6778</v>
      </c>
      <c r="C1108" s="306" t="s">
        <v>6779</v>
      </c>
      <c r="D1108" s="286">
        <v>7444896.8200000003</v>
      </c>
    </row>
    <row r="1109" spans="2:4" x14ac:dyDescent="0.2">
      <c r="B1109" s="317" t="s">
        <v>5373</v>
      </c>
      <c r="C1109" s="306" t="s">
        <v>5374</v>
      </c>
      <c r="D1109" s="286">
        <v>203269.2</v>
      </c>
    </row>
    <row r="1110" spans="2:4" x14ac:dyDescent="0.2">
      <c r="B1110" s="317" t="s">
        <v>5375</v>
      </c>
      <c r="C1110" s="306" t="s">
        <v>5376</v>
      </c>
      <c r="D1110" s="286">
        <v>203269.2</v>
      </c>
    </row>
    <row r="1111" spans="2:4" ht="14.25" hidden="1" customHeight="1" x14ac:dyDescent="0.2">
      <c r="B1111" s="317" t="s">
        <v>5377</v>
      </c>
      <c r="C1111" s="306" t="s">
        <v>5378</v>
      </c>
      <c r="D1111" s="286">
        <v>0</v>
      </c>
    </row>
    <row r="1112" spans="2:4" ht="14.25" hidden="1" customHeight="1" x14ac:dyDescent="0.2">
      <c r="B1112" s="317" t="s">
        <v>5379</v>
      </c>
      <c r="C1112" s="306" t="s">
        <v>5380</v>
      </c>
      <c r="D1112" s="286">
        <v>0</v>
      </c>
    </row>
    <row r="1113" spans="2:4" hidden="1" x14ac:dyDescent="0.2">
      <c r="B1113" s="317" t="s">
        <v>5381</v>
      </c>
      <c r="C1113" s="306" t="s">
        <v>5382</v>
      </c>
      <c r="D1113" s="286">
        <v>0</v>
      </c>
    </row>
    <row r="1114" spans="2:4" hidden="1" x14ac:dyDescent="0.2">
      <c r="B1114" s="317" t="s">
        <v>5383</v>
      </c>
      <c r="C1114" s="306" t="s">
        <v>5384</v>
      </c>
      <c r="D1114" s="286">
        <v>0</v>
      </c>
    </row>
    <row r="1115" spans="2:4" x14ac:dyDescent="0.2">
      <c r="B1115" s="317" t="s">
        <v>5385</v>
      </c>
      <c r="C1115" s="306" t="s">
        <v>5386</v>
      </c>
      <c r="D1115" s="286">
        <v>609456.44999999995</v>
      </c>
    </row>
    <row r="1116" spans="2:4" x14ac:dyDescent="0.2">
      <c r="B1116" s="317" t="s">
        <v>5387</v>
      </c>
      <c r="C1116" s="306" t="s">
        <v>5386</v>
      </c>
      <c r="D1116" s="286">
        <v>609456.44999999995</v>
      </c>
    </row>
    <row r="1117" spans="2:4" x14ac:dyDescent="0.2">
      <c r="B1117" s="317" t="s">
        <v>5388</v>
      </c>
      <c r="C1117" s="306" t="s">
        <v>5389</v>
      </c>
      <c r="D1117" s="286">
        <v>609456.44999999995</v>
      </c>
    </row>
    <row r="1118" spans="2:4" hidden="1" x14ac:dyDescent="0.2">
      <c r="B1118" s="317" t="s">
        <v>5390</v>
      </c>
      <c r="C1118" s="306" t="s">
        <v>5391</v>
      </c>
      <c r="D1118" s="286">
        <v>0</v>
      </c>
    </row>
    <row r="1119" spans="2:4" hidden="1" x14ac:dyDescent="0.2">
      <c r="B1119" s="317" t="s">
        <v>5392</v>
      </c>
      <c r="C1119" s="306" t="s">
        <v>5393</v>
      </c>
      <c r="D1119" s="286">
        <v>0</v>
      </c>
    </row>
    <row r="1120" spans="2:4" hidden="1" x14ac:dyDescent="0.2">
      <c r="B1120" s="317" t="s">
        <v>5394</v>
      </c>
      <c r="C1120" s="306" t="s">
        <v>5395</v>
      </c>
      <c r="D1120" s="286">
        <v>0</v>
      </c>
    </row>
    <row r="1121" spans="2:4" ht="14.25" hidden="1" customHeight="1" x14ac:dyDescent="0.2">
      <c r="B1121" s="317" t="s">
        <v>5396</v>
      </c>
      <c r="C1121" s="306" t="s">
        <v>5397</v>
      </c>
      <c r="D1121" s="286">
        <v>0</v>
      </c>
    </row>
    <row r="1122" spans="2:4" ht="14.25" hidden="1" customHeight="1" x14ac:dyDescent="0.2">
      <c r="B1122" s="317" t="s">
        <v>5398</v>
      </c>
      <c r="C1122" s="306" t="s">
        <v>5397</v>
      </c>
      <c r="D1122" s="286">
        <v>0</v>
      </c>
    </row>
    <row r="1123" spans="2:4" hidden="1" x14ac:dyDescent="0.2">
      <c r="B1123" s="317" t="s">
        <v>5399</v>
      </c>
      <c r="C1123" s="306" t="s">
        <v>5397</v>
      </c>
      <c r="D1123" s="286">
        <v>0</v>
      </c>
    </row>
    <row r="1124" spans="2:4" ht="14.25" hidden="1" customHeight="1" x14ac:dyDescent="0.2">
      <c r="B1124" s="317" t="s">
        <v>5400</v>
      </c>
      <c r="C1124" s="306" t="s">
        <v>5401</v>
      </c>
      <c r="D1124" s="286">
        <v>0</v>
      </c>
    </row>
    <row r="1125" spans="2:4" x14ac:dyDescent="0.2">
      <c r="B1125" s="317" t="s">
        <v>5402</v>
      </c>
      <c r="C1125" s="306" t="s">
        <v>5403</v>
      </c>
      <c r="D1125" s="286">
        <v>1650278.47</v>
      </c>
    </row>
    <row r="1126" spans="2:4" ht="14.25" customHeight="1" x14ac:dyDescent="0.2">
      <c r="B1126" s="317" t="s">
        <v>5404</v>
      </c>
      <c r="C1126" s="306" t="s">
        <v>5405</v>
      </c>
      <c r="D1126" s="286">
        <v>1650278.47</v>
      </c>
    </row>
    <row r="1127" spans="2:4" ht="14.25" customHeight="1" x14ac:dyDescent="0.2">
      <c r="B1127" s="317" t="s">
        <v>5406</v>
      </c>
      <c r="C1127" s="306" t="s">
        <v>5407</v>
      </c>
      <c r="D1127" s="286">
        <v>1650278.47</v>
      </c>
    </row>
    <row r="1128" spans="2:4" x14ac:dyDescent="0.2">
      <c r="B1128" s="317" t="s">
        <v>5408</v>
      </c>
      <c r="C1128" s="306" t="s">
        <v>5409</v>
      </c>
      <c r="D1128" s="286">
        <v>1650278.47</v>
      </c>
    </row>
    <row r="1129" spans="2:4" ht="14.25" hidden="1" customHeight="1" x14ac:dyDescent="0.2">
      <c r="B1129" s="317" t="s">
        <v>5410</v>
      </c>
      <c r="C1129" s="306" t="s">
        <v>5409</v>
      </c>
      <c r="D1129" s="286">
        <v>0</v>
      </c>
    </row>
    <row r="1130" spans="2:4" ht="14.25" hidden="1" customHeight="1" x14ac:dyDescent="0.2">
      <c r="B1130" s="317" t="s">
        <v>5411</v>
      </c>
      <c r="C1130" s="306" t="s">
        <v>5409</v>
      </c>
      <c r="D1130" s="286">
        <v>0</v>
      </c>
    </row>
    <row r="1131" spans="2:4" ht="14.25" hidden="1" customHeight="1" x14ac:dyDescent="0.2">
      <c r="B1131" s="317" t="s">
        <v>5412</v>
      </c>
      <c r="C1131" s="306" t="s">
        <v>5413</v>
      </c>
      <c r="D1131" s="286">
        <v>0</v>
      </c>
    </row>
    <row r="1132" spans="2:4" hidden="1" x14ac:dyDescent="0.2">
      <c r="B1132" s="317" t="s">
        <v>5414</v>
      </c>
      <c r="C1132" s="306" t="s">
        <v>5415</v>
      </c>
      <c r="D1132" s="286">
        <v>0</v>
      </c>
    </row>
    <row r="1133" spans="2:4" hidden="1" x14ac:dyDescent="0.2">
      <c r="B1133" s="317" t="s">
        <v>5416</v>
      </c>
      <c r="C1133" s="306" t="s">
        <v>5417</v>
      </c>
      <c r="D1133" s="286">
        <v>0</v>
      </c>
    </row>
    <row r="1134" spans="2:4" ht="14.25" hidden="1" customHeight="1" x14ac:dyDescent="0.2">
      <c r="B1134" s="317" t="s">
        <v>5418</v>
      </c>
      <c r="C1134" s="306" t="s">
        <v>5419</v>
      </c>
      <c r="D1134" s="286">
        <v>0</v>
      </c>
    </row>
    <row r="1135" spans="2:4" ht="14.25" hidden="1" customHeight="1" x14ac:dyDescent="0.2">
      <c r="B1135" s="317" t="s">
        <v>5420</v>
      </c>
      <c r="C1135" s="306" t="s">
        <v>5421</v>
      </c>
      <c r="D1135" s="286">
        <v>0</v>
      </c>
    </row>
    <row r="1136" spans="2:4" hidden="1" x14ac:dyDescent="0.2">
      <c r="B1136" s="317" t="s">
        <v>5422</v>
      </c>
      <c r="C1136" s="306" t="s">
        <v>5423</v>
      </c>
      <c r="D1136" s="286">
        <v>0</v>
      </c>
    </row>
    <row r="1137" spans="2:4" hidden="1" x14ac:dyDescent="0.2">
      <c r="B1137" s="317" t="s">
        <v>5424</v>
      </c>
      <c r="C1137" s="306" t="s">
        <v>5425</v>
      </c>
      <c r="D1137" s="286">
        <v>0</v>
      </c>
    </row>
    <row r="1138" spans="2:4" hidden="1" x14ac:dyDescent="0.2">
      <c r="B1138" s="317" t="s">
        <v>5426</v>
      </c>
      <c r="C1138" s="306" t="s">
        <v>5427</v>
      </c>
      <c r="D1138" s="286">
        <v>0</v>
      </c>
    </row>
    <row r="1139" spans="2:4" hidden="1" x14ac:dyDescent="0.2">
      <c r="B1139" s="317" t="s">
        <v>5428</v>
      </c>
      <c r="C1139" s="306" t="s">
        <v>5429</v>
      </c>
      <c r="D1139" s="286">
        <v>0</v>
      </c>
    </row>
    <row r="1140" spans="2:4" hidden="1" x14ac:dyDescent="0.2">
      <c r="B1140" s="317" t="s">
        <v>5430</v>
      </c>
      <c r="C1140" s="306" t="s">
        <v>5431</v>
      </c>
      <c r="D1140" s="286">
        <v>0</v>
      </c>
    </row>
    <row r="1141" spans="2:4" hidden="1" x14ac:dyDescent="0.2">
      <c r="B1141" s="317" t="s">
        <v>5432</v>
      </c>
      <c r="C1141" s="306" t="s">
        <v>5433</v>
      </c>
      <c r="D1141" s="286">
        <v>0</v>
      </c>
    </row>
    <row r="1142" spans="2:4" x14ac:dyDescent="0.2">
      <c r="B1142" s="317" t="s">
        <v>5434</v>
      </c>
      <c r="C1142" s="306" t="s">
        <v>5435</v>
      </c>
      <c r="D1142" s="286">
        <v>12349733.810000001</v>
      </c>
    </row>
    <row r="1143" spans="2:4" x14ac:dyDescent="0.2">
      <c r="B1143" s="317" t="s">
        <v>5436</v>
      </c>
      <c r="C1143" s="306" t="s">
        <v>5437</v>
      </c>
      <c r="D1143" s="286">
        <v>6270074.0999999996</v>
      </c>
    </row>
    <row r="1144" spans="2:4" ht="14.25" customHeight="1" x14ac:dyDescent="0.2">
      <c r="B1144" s="317" t="s">
        <v>5438</v>
      </c>
      <c r="C1144" s="306" t="s">
        <v>5439</v>
      </c>
      <c r="D1144" s="286">
        <v>6268436.8399999999</v>
      </c>
    </row>
    <row r="1145" spans="2:4" ht="14.25" hidden="1" customHeight="1" x14ac:dyDescent="0.2">
      <c r="B1145" s="317" t="s">
        <v>5440</v>
      </c>
      <c r="C1145" s="306" t="s">
        <v>5441</v>
      </c>
      <c r="D1145" s="286">
        <v>0</v>
      </c>
    </row>
    <row r="1146" spans="2:4" x14ac:dyDescent="0.2">
      <c r="B1146" s="317" t="s">
        <v>5442</v>
      </c>
      <c r="C1146" s="306" t="s">
        <v>5443</v>
      </c>
      <c r="D1146" s="286">
        <v>278765.90999999997</v>
      </c>
    </row>
    <row r="1147" spans="2:4" ht="14.25" customHeight="1" x14ac:dyDescent="0.2">
      <c r="B1147" s="317" t="s">
        <v>5444</v>
      </c>
      <c r="C1147" s="306" t="s">
        <v>4903</v>
      </c>
      <c r="D1147" s="286">
        <v>119387.34</v>
      </c>
    </row>
    <row r="1148" spans="2:4" ht="14.25" customHeight="1" x14ac:dyDescent="0.2">
      <c r="B1148" s="317" t="s">
        <v>5445</v>
      </c>
      <c r="C1148" s="306" t="s">
        <v>4907</v>
      </c>
      <c r="D1148" s="286">
        <v>250.76</v>
      </c>
    </row>
    <row r="1149" spans="2:4" x14ac:dyDescent="0.2">
      <c r="B1149" s="317" t="s">
        <v>5446</v>
      </c>
      <c r="C1149" s="306" t="s">
        <v>4911</v>
      </c>
      <c r="D1149" s="286">
        <v>343.36</v>
      </c>
    </row>
    <row r="1150" spans="2:4" ht="14.25" customHeight="1" x14ac:dyDescent="0.2">
      <c r="B1150" s="317" t="s">
        <v>5447</v>
      </c>
      <c r="C1150" s="306" t="s">
        <v>5448</v>
      </c>
      <c r="D1150" s="286">
        <v>320.16000000000003</v>
      </c>
    </row>
    <row r="1151" spans="2:4" x14ac:dyDescent="0.2">
      <c r="B1151" s="317" t="s">
        <v>5449</v>
      </c>
      <c r="C1151" s="306" t="s">
        <v>4917</v>
      </c>
      <c r="D1151" s="286">
        <v>149782.96</v>
      </c>
    </row>
    <row r="1152" spans="2:4" x14ac:dyDescent="0.2">
      <c r="B1152" s="317" t="s">
        <v>6780</v>
      </c>
      <c r="C1152" s="306" t="s">
        <v>6781</v>
      </c>
      <c r="D1152" s="286">
        <v>8681.33</v>
      </c>
    </row>
    <row r="1153" spans="2:4" ht="14.25" hidden="1" customHeight="1" x14ac:dyDescent="0.2">
      <c r="B1153" s="317" t="s">
        <v>5450</v>
      </c>
      <c r="C1153" s="306" t="s">
        <v>4923</v>
      </c>
      <c r="D1153" s="286">
        <v>0</v>
      </c>
    </row>
    <row r="1154" spans="2:4" ht="14.25" customHeight="1" x14ac:dyDescent="0.2">
      <c r="B1154" s="317" t="s">
        <v>5451</v>
      </c>
      <c r="C1154" s="306" t="s">
        <v>5452</v>
      </c>
      <c r="D1154" s="286">
        <v>5986563.8899999997</v>
      </c>
    </row>
    <row r="1155" spans="2:4" x14ac:dyDescent="0.2">
      <c r="B1155" s="317" t="s">
        <v>5453</v>
      </c>
      <c r="C1155" s="306" t="s">
        <v>5007</v>
      </c>
      <c r="D1155" s="286">
        <v>5986563.8899999997</v>
      </c>
    </row>
    <row r="1156" spans="2:4" hidden="1" x14ac:dyDescent="0.2">
      <c r="B1156" s="317" t="s">
        <v>5454</v>
      </c>
      <c r="C1156" s="306" t="s">
        <v>5455</v>
      </c>
      <c r="D1156" s="286">
        <v>0</v>
      </c>
    </row>
    <row r="1157" spans="2:4" x14ac:dyDescent="0.2">
      <c r="B1157" s="317" t="s">
        <v>5456</v>
      </c>
      <c r="C1157" s="306" t="s">
        <v>5457</v>
      </c>
      <c r="D1157" s="286">
        <v>3107.04</v>
      </c>
    </row>
    <row r="1158" spans="2:4" x14ac:dyDescent="0.2">
      <c r="B1158" s="317" t="s">
        <v>5458</v>
      </c>
      <c r="C1158" s="306" t="s">
        <v>5459</v>
      </c>
      <c r="D1158" s="286">
        <v>3107.04</v>
      </c>
    </row>
    <row r="1159" spans="2:4" hidden="1" x14ac:dyDescent="0.2">
      <c r="B1159" s="317" t="s">
        <v>5460</v>
      </c>
      <c r="C1159" s="306" t="s">
        <v>5461</v>
      </c>
      <c r="D1159" s="286">
        <v>0</v>
      </c>
    </row>
    <row r="1160" spans="2:4" hidden="1" x14ac:dyDescent="0.2">
      <c r="B1160" s="317" t="s">
        <v>5462</v>
      </c>
      <c r="C1160" s="306" t="s">
        <v>3875</v>
      </c>
      <c r="D1160" s="286">
        <v>0</v>
      </c>
    </row>
    <row r="1161" spans="2:4" ht="14.25" hidden="1" customHeight="1" x14ac:dyDescent="0.2">
      <c r="B1161" s="317" t="s">
        <v>5463</v>
      </c>
      <c r="C1161" s="306" t="s">
        <v>5464</v>
      </c>
      <c r="D1161" s="286">
        <v>0</v>
      </c>
    </row>
    <row r="1162" spans="2:4" hidden="1" x14ac:dyDescent="0.2">
      <c r="B1162" s="317" t="s">
        <v>5465</v>
      </c>
      <c r="C1162" s="306" t="s">
        <v>5466</v>
      </c>
      <c r="D1162" s="286">
        <v>0</v>
      </c>
    </row>
    <row r="1163" spans="2:4" hidden="1" x14ac:dyDescent="0.2">
      <c r="B1163" s="317" t="s">
        <v>5467</v>
      </c>
      <c r="C1163" s="306" t="s">
        <v>3742</v>
      </c>
      <c r="D1163" s="286">
        <v>0</v>
      </c>
    </row>
    <row r="1164" spans="2:4" x14ac:dyDescent="0.2">
      <c r="B1164" s="317" t="s">
        <v>5468</v>
      </c>
      <c r="C1164" s="306" t="s">
        <v>5469</v>
      </c>
      <c r="D1164" s="286">
        <v>1637.26</v>
      </c>
    </row>
    <row r="1165" spans="2:4" hidden="1" x14ac:dyDescent="0.2">
      <c r="B1165" s="317" t="s">
        <v>5470</v>
      </c>
      <c r="C1165" s="306" t="s">
        <v>5192</v>
      </c>
      <c r="D1165" s="286">
        <v>0</v>
      </c>
    </row>
    <row r="1166" spans="2:4" hidden="1" x14ac:dyDescent="0.2">
      <c r="B1166" s="317" t="s">
        <v>5471</v>
      </c>
      <c r="C1166" s="306" t="s">
        <v>5472</v>
      </c>
      <c r="D1166" s="286">
        <v>0</v>
      </c>
    </row>
    <row r="1167" spans="2:4" ht="14.25" hidden="1" customHeight="1" x14ac:dyDescent="0.2">
      <c r="B1167" s="317" t="s">
        <v>5473</v>
      </c>
      <c r="C1167" s="306" t="s">
        <v>5474</v>
      </c>
      <c r="D1167" s="286">
        <v>0</v>
      </c>
    </row>
    <row r="1168" spans="2:4" ht="14.25" hidden="1" customHeight="1" x14ac:dyDescent="0.2">
      <c r="B1168" s="317" t="s">
        <v>5475</v>
      </c>
      <c r="C1168" s="306" t="s">
        <v>5476</v>
      </c>
      <c r="D1168" s="286">
        <v>0</v>
      </c>
    </row>
    <row r="1169" spans="2:4" hidden="1" x14ac:dyDescent="0.2">
      <c r="B1169" s="317" t="s">
        <v>5477</v>
      </c>
      <c r="C1169" s="306" t="s">
        <v>5478</v>
      </c>
      <c r="D1169" s="286">
        <v>0</v>
      </c>
    </row>
    <row r="1170" spans="2:4" hidden="1" x14ac:dyDescent="0.2">
      <c r="B1170" s="317" t="s">
        <v>5479</v>
      </c>
      <c r="C1170" s="306" t="s">
        <v>5480</v>
      </c>
      <c r="D1170" s="286">
        <v>0</v>
      </c>
    </row>
    <row r="1171" spans="2:4" x14ac:dyDescent="0.2">
      <c r="B1171" s="317" t="s">
        <v>5481</v>
      </c>
      <c r="C1171" s="306" t="s">
        <v>5482</v>
      </c>
      <c r="D1171" s="286">
        <v>1637.26</v>
      </c>
    </row>
    <row r="1172" spans="2:4" ht="14.25" hidden="1" customHeight="1" x14ac:dyDescent="0.2">
      <c r="B1172" s="317" t="s">
        <v>5483</v>
      </c>
      <c r="C1172" s="306" t="s">
        <v>5484</v>
      </c>
      <c r="D1172" s="286">
        <v>0</v>
      </c>
    </row>
    <row r="1173" spans="2:4" ht="14.25" hidden="1" customHeight="1" x14ac:dyDescent="0.2">
      <c r="B1173" s="317" t="s">
        <v>5485</v>
      </c>
      <c r="C1173" s="306" t="s">
        <v>5275</v>
      </c>
      <c r="D1173" s="286">
        <v>0</v>
      </c>
    </row>
    <row r="1174" spans="2:4" hidden="1" x14ac:dyDescent="0.2">
      <c r="B1174" s="317" t="s">
        <v>5486</v>
      </c>
      <c r="C1174" s="306" t="s">
        <v>5487</v>
      </c>
      <c r="D1174" s="286">
        <v>0</v>
      </c>
    </row>
    <row r="1175" spans="2:4" ht="14.25" hidden="1" customHeight="1" x14ac:dyDescent="0.2">
      <c r="B1175" s="317" t="s">
        <v>5488</v>
      </c>
      <c r="C1175" s="306" t="s">
        <v>4986</v>
      </c>
      <c r="D1175" s="286">
        <v>0</v>
      </c>
    </row>
    <row r="1176" spans="2:4" hidden="1" x14ac:dyDescent="0.2">
      <c r="B1176" s="317" t="s">
        <v>5489</v>
      </c>
      <c r="C1176" s="306" t="s">
        <v>4988</v>
      </c>
      <c r="D1176" s="286">
        <v>0</v>
      </c>
    </row>
    <row r="1177" spans="2:4" ht="14.25" hidden="1" customHeight="1" x14ac:dyDescent="0.2">
      <c r="B1177" s="317" t="s">
        <v>5490</v>
      </c>
      <c r="C1177" s="306" t="s">
        <v>5491</v>
      </c>
      <c r="D1177" s="286">
        <v>0</v>
      </c>
    </row>
    <row r="1178" spans="2:4" hidden="1" x14ac:dyDescent="0.2">
      <c r="B1178" s="317" t="s">
        <v>5492</v>
      </c>
      <c r="C1178" s="306" t="s">
        <v>3875</v>
      </c>
      <c r="D1178" s="286">
        <v>0</v>
      </c>
    </row>
    <row r="1179" spans="2:4" x14ac:dyDescent="0.2">
      <c r="B1179" s="317" t="s">
        <v>5493</v>
      </c>
      <c r="C1179" s="306" t="s">
        <v>5494</v>
      </c>
      <c r="D1179" s="286">
        <v>5520</v>
      </c>
    </row>
    <row r="1180" spans="2:4" ht="14.25" hidden="1" customHeight="1" x14ac:dyDescent="0.2">
      <c r="B1180" s="317" t="s">
        <v>5495</v>
      </c>
      <c r="C1180" s="306" t="s">
        <v>5013</v>
      </c>
      <c r="D1180" s="286">
        <v>0</v>
      </c>
    </row>
    <row r="1181" spans="2:4" ht="14.25" hidden="1" customHeight="1" x14ac:dyDescent="0.2">
      <c r="B1181" s="317" t="s">
        <v>5496</v>
      </c>
      <c r="C1181" s="306" t="s">
        <v>5497</v>
      </c>
      <c r="D1181" s="286">
        <v>0</v>
      </c>
    </row>
    <row r="1182" spans="2:4" ht="14.25" hidden="1" customHeight="1" x14ac:dyDescent="0.2">
      <c r="B1182" s="317" t="s">
        <v>5498</v>
      </c>
      <c r="C1182" s="306" t="s">
        <v>4980</v>
      </c>
      <c r="D1182" s="286">
        <v>0</v>
      </c>
    </row>
    <row r="1183" spans="2:4" ht="14.25" hidden="1" customHeight="1" x14ac:dyDescent="0.2">
      <c r="B1183" s="317" t="s">
        <v>5499</v>
      </c>
      <c r="C1183" s="306" t="s">
        <v>5500</v>
      </c>
      <c r="D1183" s="286">
        <v>0</v>
      </c>
    </row>
    <row r="1184" spans="2:4" ht="14.25" customHeight="1" x14ac:dyDescent="0.2">
      <c r="B1184" s="317" t="s">
        <v>5501</v>
      </c>
      <c r="C1184" s="306" t="s">
        <v>5502</v>
      </c>
      <c r="D1184" s="286">
        <v>5520</v>
      </c>
    </row>
    <row r="1185" spans="2:4" ht="14.25" customHeight="1" x14ac:dyDescent="0.2">
      <c r="B1185" s="317" t="s">
        <v>6801</v>
      </c>
      <c r="C1185" s="306" t="s">
        <v>6802</v>
      </c>
      <c r="D1185" s="286">
        <v>5520</v>
      </c>
    </row>
    <row r="1186" spans="2:4" ht="14.25" customHeight="1" x14ac:dyDescent="0.2">
      <c r="B1186" s="317" t="s">
        <v>6803</v>
      </c>
      <c r="C1186" s="306" t="s">
        <v>6804</v>
      </c>
      <c r="D1186" s="286">
        <v>5520</v>
      </c>
    </row>
    <row r="1187" spans="2:4" ht="14.25" hidden="1" customHeight="1" x14ac:dyDescent="0.2">
      <c r="B1187" s="317" t="s">
        <v>5503</v>
      </c>
      <c r="C1187" s="306" t="s">
        <v>4861</v>
      </c>
      <c r="D1187" s="286">
        <v>0</v>
      </c>
    </row>
    <row r="1188" spans="2:4" ht="14.25" hidden="1" customHeight="1" x14ac:dyDescent="0.2">
      <c r="B1188" s="317" t="s">
        <v>5504</v>
      </c>
      <c r="C1188" s="306" t="s">
        <v>5505</v>
      </c>
      <c r="D1188" s="286">
        <v>0</v>
      </c>
    </row>
    <row r="1189" spans="2:4" ht="14.25" hidden="1" customHeight="1" x14ac:dyDescent="0.2">
      <c r="B1189" s="317" t="s">
        <v>5506</v>
      </c>
      <c r="C1189" s="306" t="s">
        <v>5507</v>
      </c>
      <c r="D1189" s="286">
        <v>0</v>
      </c>
    </row>
    <row r="1190" spans="2:4" ht="14.25" customHeight="1" x14ac:dyDescent="0.2">
      <c r="B1190" s="317" t="s">
        <v>5508</v>
      </c>
      <c r="C1190" s="306" t="s">
        <v>5509</v>
      </c>
      <c r="D1190" s="286">
        <v>21028.44</v>
      </c>
    </row>
    <row r="1191" spans="2:4" ht="14.25" hidden="1" customHeight="1" x14ac:dyDescent="0.2">
      <c r="B1191" s="317" t="s">
        <v>5510</v>
      </c>
      <c r="C1191" s="306" t="s">
        <v>5511</v>
      </c>
      <c r="D1191" s="286">
        <v>0</v>
      </c>
    </row>
    <row r="1192" spans="2:4" ht="14.25" hidden="1" customHeight="1" x14ac:dyDescent="0.2">
      <c r="B1192" s="317" t="s">
        <v>5512</v>
      </c>
      <c r="C1192" s="306" t="s">
        <v>5513</v>
      </c>
      <c r="D1192" s="286">
        <v>0</v>
      </c>
    </row>
    <row r="1193" spans="2:4" ht="14.25" hidden="1" customHeight="1" x14ac:dyDescent="0.2">
      <c r="B1193" s="317" t="s">
        <v>5514</v>
      </c>
      <c r="C1193" s="306" t="s">
        <v>5515</v>
      </c>
      <c r="D1193" s="286">
        <v>0</v>
      </c>
    </row>
    <row r="1194" spans="2:4" ht="14.25" hidden="1" customHeight="1" x14ac:dyDescent="0.2">
      <c r="B1194" s="317" t="s">
        <v>5516</v>
      </c>
      <c r="C1194" s="306" t="s">
        <v>5517</v>
      </c>
      <c r="D1194" s="286">
        <v>0</v>
      </c>
    </row>
    <row r="1195" spans="2:4" ht="14.25" hidden="1" customHeight="1" x14ac:dyDescent="0.2">
      <c r="B1195" s="317" t="s">
        <v>5518</v>
      </c>
      <c r="C1195" s="306" t="s">
        <v>4412</v>
      </c>
      <c r="D1195" s="286">
        <v>0</v>
      </c>
    </row>
    <row r="1196" spans="2:4" ht="14.25" hidden="1" customHeight="1" x14ac:dyDescent="0.2">
      <c r="B1196" s="317" t="s">
        <v>5519</v>
      </c>
      <c r="C1196" s="306" t="s">
        <v>5520</v>
      </c>
      <c r="D1196" s="286">
        <v>0</v>
      </c>
    </row>
    <row r="1197" spans="2:4" ht="14.25" hidden="1" customHeight="1" x14ac:dyDescent="0.2">
      <c r="B1197" s="317" t="s">
        <v>5521</v>
      </c>
      <c r="C1197" s="306" t="s">
        <v>5522</v>
      </c>
      <c r="D1197" s="286">
        <v>0</v>
      </c>
    </row>
    <row r="1198" spans="2:4" x14ac:dyDescent="0.2">
      <c r="B1198" s="317" t="s">
        <v>5523</v>
      </c>
      <c r="C1198" s="306" t="s">
        <v>5524</v>
      </c>
      <c r="D1198" s="286">
        <v>21028.44</v>
      </c>
    </row>
    <row r="1199" spans="2:4" x14ac:dyDescent="0.2">
      <c r="B1199" s="317" t="s">
        <v>5525</v>
      </c>
      <c r="C1199" s="306" t="s">
        <v>5526</v>
      </c>
      <c r="D1199" s="286">
        <v>21028.44</v>
      </c>
    </row>
    <row r="1200" spans="2:4" hidden="1" x14ac:dyDescent="0.2">
      <c r="B1200" s="317" t="s">
        <v>5527</v>
      </c>
      <c r="C1200" s="306" t="s">
        <v>5528</v>
      </c>
      <c r="D1200" s="286">
        <v>0</v>
      </c>
    </row>
    <row r="1201" spans="2:4" x14ac:dyDescent="0.2">
      <c r="B1201" s="317" t="s">
        <v>5529</v>
      </c>
      <c r="C1201" s="306" t="s">
        <v>5530</v>
      </c>
      <c r="D1201" s="286">
        <v>1089360.05</v>
      </c>
    </row>
    <row r="1202" spans="2:4" hidden="1" x14ac:dyDescent="0.2">
      <c r="B1202" s="317" t="s">
        <v>5531</v>
      </c>
      <c r="C1202" s="306" t="s">
        <v>3755</v>
      </c>
      <c r="D1202" s="286">
        <v>0</v>
      </c>
    </row>
    <row r="1203" spans="2:4" ht="14.25" customHeight="1" x14ac:dyDescent="0.2">
      <c r="B1203" s="317" t="s">
        <v>5532</v>
      </c>
      <c r="C1203" s="306" t="s">
        <v>3885</v>
      </c>
      <c r="D1203" s="286">
        <v>431177.98</v>
      </c>
    </row>
    <row r="1204" spans="2:4" ht="14.25" customHeight="1" x14ac:dyDescent="0.2">
      <c r="B1204" s="317" t="s">
        <v>5533</v>
      </c>
      <c r="C1204" s="306" t="s">
        <v>5534</v>
      </c>
      <c r="D1204" s="286">
        <v>35000</v>
      </c>
    </row>
    <row r="1205" spans="2:4" ht="14.25" customHeight="1" x14ac:dyDescent="0.2">
      <c r="B1205" s="317" t="s">
        <v>5535</v>
      </c>
      <c r="C1205" s="306" t="s">
        <v>5536</v>
      </c>
      <c r="D1205" s="286">
        <v>35000</v>
      </c>
    </row>
    <row r="1206" spans="2:4" x14ac:dyDescent="0.2">
      <c r="B1206" s="317" t="s">
        <v>5537</v>
      </c>
      <c r="C1206" s="306" t="s">
        <v>5538</v>
      </c>
      <c r="D1206" s="286">
        <v>170516.95</v>
      </c>
    </row>
    <row r="1207" spans="2:4" ht="14.25" customHeight="1" x14ac:dyDescent="0.2">
      <c r="B1207" s="317" t="s">
        <v>5539</v>
      </c>
      <c r="C1207" s="306" t="s">
        <v>5540</v>
      </c>
      <c r="D1207" s="286">
        <v>170516.95</v>
      </c>
    </row>
    <row r="1208" spans="2:4" hidden="1" x14ac:dyDescent="0.2">
      <c r="B1208" s="317" t="s">
        <v>5541</v>
      </c>
      <c r="C1208" s="306" t="s">
        <v>5542</v>
      </c>
      <c r="D1208" s="286">
        <v>0</v>
      </c>
    </row>
    <row r="1209" spans="2:4" hidden="1" x14ac:dyDescent="0.2">
      <c r="B1209" s="317" t="s">
        <v>5543</v>
      </c>
      <c r="C1209" s="306" t="s">
        <v>5544</v>
      </c>
      <c r="D1209" s="286">
        <v>0</v>
      </c>
    </row>
    <row r="1210" spans="2:4" hidden="1" x14ac:dyDescent="0.2">
      <c r="B1210" s="317" t="s">
        <v>5545</v>
      </c>
      <c r="C1210" s="306" t="s">
        <v>5546</v>
      </c>
      <c r="D1210" s="286">
        <v>0</v>
      </c>
    </row>
    <row r="1211" spans="2:4" x14ac:dyDescent="0.2">
      <c r="B1211" s="317" t="s">
        <v>5547</v>
      </c>
      <c r="C1211" s="306" t="s">
        <v>5548</v>
      </c>
      <c r="D1211" s="286">
        <v>225661.03</v>
      </c>
    </row>
    <row r="1212" spans="2:4" ht="14.25" customHeight="1" x14ac:dyDescent="0.2">
      <c r="B1212" s="317" t="s">
        <v>5549</v>
      </c>
      <c r="C1212" s="306" t="s">
        <v>5550</v>
      </c>
      <c r="D1212" s="286">
        <v>225661.03</v>
      </c>
    </row>
    <row r="1213" spans="2:4" hidden="1" x14ac:dyDescent="0.2">
      <c r="B1213" s="317" t="s">
        <v>5551</v>
      </c>
      <c r="C1213" s="306" t="s">
        <v>5552</v>
      </c>
      <c r="D1213" s="286">
        <v>0</v>
      </c>
    </row>
    <row r="1214" spans="2:4" ht="14.25" customHeight="1" x14ac:dyDescent="0.2">
      <c r="B1214" s="317" t="s">
        <v>5553</v>
      </c>
      <c r="C1214" s="306" t="s">
        <v>4359</v>
      </c>
      <c r="D1214" s="286">
        <v>113381.1</v>
      </c>
    </row>
    <row r="1215" spans="2:4" x14ac:dyDescent="0.2">
      <c r="B1215" s="317" t="s">
        <v>5554</v>
      </c>
      <c r="C1215" s="306" t="s">
        <v>4359</v>
      </c>
      <c r="D1215" s="286">
        <v>113381.1</v>
      </c>
    </row>
    <row r="1216" spans="2:4" x14ac:dyDescent="0.2">
      <c r="B1216" s="317" t="s">
        <v>5555</v>
      </c>
      <c r="C1216" s="306" t="s">
        <v>5556</v>
      </c>
      <c r="D1216" s="286">
        <v>113381.1</v>
      </c>
    </row>
    <row r="1217" spans="2:4" x14ac:dyDescent="0.2">
      <c r="B1217" s="317" t="s">
        <v>5557</v>
      </c>
      <c r="C1217" s="306" t="s">
        <v>5558</v>
      </c>
      <c r="D1217" s="286">
        <v>538981.80000000005</v>
      </c>
    </row>
    <row r="1218" spans="2:4" x14ac:dyDescent="0.2">
      <c r="B1218" s="317" t="s">
        <v>5559</v>
      </c>
      <c r="C1218" s="306" t="s">
        <v>5560</v>
      </c>
      <c r="D1218" s="286">
        <v>538981.80000000005</v>
      </c>
    </row>
    <row r="1219" spans="2:4" x14ac:dyDescent="0.2">
      <c r="B1219" s="317" t="s">
        <v>5561</v>
      </c>
      <c r="C1219" s="306" t="s">
        <v>5562</v>
      </c>
      <c r="D1219" s="286">
        <v>5819.17</v>
      </c>
    </row>
    <row r="1220" spans="2:4" ht="14.25" customHeight="1" x14ac:dyDescent="0.2">
      <c r="B1220" s="317" t="s">
        <v>5563</v>
      </c>
      <c r="C1220" s="306" t="s">
        <v>5564</v>
      </c>
      <c r="D1220" s="286">
        <v>5819.17</v>
      </c>
    </row>
    <row r="1221" spans="2:4" ht="14.25" hidden="1" customHeight="1" x14ac:dyDescent="0.2">
      <c r="B1221" s="317" t="s">
        <v>5565</v>
      </c>
      <c r="C1221" s="306" t="s">
        <v>5497</v>
      </c>
      <c r="D1221" s="286">
        <v>0</v>
      </c>
    </row>
    <row r="1222" spans="2:4" hidden="1" x14ac:dyDescent="0.2">
      <c r="B1222" s="317" t="s">
        <v>5566</v>
      </c>
      <c r="C1222" s="306" t="s">
        <v>5567</v>
      </c>
      <c r="D1222" s="286">
        <v>0</v>
      </c>
    </row>
    <row r="1223" spans="2:4" x14ac:dyDescent="0.2">
      <c r="B1223" s="317" t="s">
        <v>5568</v>
      </c>
      <c r="C1223" s="306" t="s">
        <v>5569</v>
      </c>
      <c r="D1223" s="286">
        <v>4947252.7</v>
      </c>
    </row>
    <row r="1224" spans="2:4" ht="14.25" customHeight="1" x14ac:dyDescent="0.2">
      <c r="B1224" s="317" t="s">
        <v>5570</v>
      </c>
      <c r="C1224" s="306" t="s">
        <v>5571</v>
      </c>
      <c r="D1224" s="286">
        <v>1859895.62</v>
      </c>
    </row>
    <row r="1225" spans="2:4" x14ac:dyDescent="0.2">
      <c r="B1225" s="317" t="s">
        <v>5572</v>
      </c>
      <c r="C1225" s="306" t="s">
        <v>5573</v>
      </c>
      <c r="D1225" s="286">
        <v>1267256.1200000001</v>
      </c>
    </row>
    <row r="1226" spans="2:4" ht="14.25" hidden="1" customHeight="1" x14ac:dyDescent="0.2">
      <c r="B1226" s="317" t="s">
        <v>5574</v>
      </c>
      <c r="C1226" s="306" t="s">
        <v>5575</v>
      </c>
      <c r="D1226" s="286">
        <v>0</v>
      </c>
    </row>
    <row r="1227" spans="2:4" x14ac:dyDescent="0.2">
      <c r="B1227" s="317" t="s">
        <v>5576</v>
      </c>
      <c r="C1227" s="306" t="s">
        <v>5577</v>
      </c>
      <c r="D1227" s="286">
        <v>1236931.1499999999</v>
      </c>
    </row>
    <row r="1228" spans="2:4" ht="14.25" customHeight="1" x14ac:dyDescent="0.2">
      <c r="B1228" s="317" t="s">
        <v>5578</v>
      </c>
      <c r="C1228" s="306" t="s">
        <v>5579</v>
      </c>
      <c r="D1228" s="286">
        <v>17205.330000000002</v>
      </c>
    </row>
    <row r="1229" spans="2:4" x14ac:dyDescent="0.2">
      <c r="B1229" s="317" t="s">
        <v>5580</v>
      </c>
      <c r="C1229" s="306" t="s">
        <v>5581</v>
      </c>
      <c r="D1229" s="286">
        <v>12462.64</v>
      </c>
    </row>
    <row r="1230" spans="2:4" x14ac:dyDescent="0.2">
      <c r="B1230" s="317" t="s">
        <v>5582</v>
      </c>
      <c r="C1230" s="306" t="s">
        <v>5583</v>
      </c>
      <c r="D1230" s="286">
        <v>657</v>
      </c>
    </row>
    <row r="1231" spans="2:4" ht="14.25" customHeight="1" x14ac:dyDescent="0.2">
      <c r="B1231" s="317" t="s">
        <v>5584</v>
      </c>
      <c r="C1231" s="306" t="s">
        <v>5026</v>
      </c>
      <c r="D1231" s="286">
        <v>178441.7</v>
      </c>
    </row>
    <row r="1232" spans="2:4" ht="14.25" customHeight="1" x14ac:dyDescent="0.2">
      <c r="B1232" s="317" t="s">
        <v>5585</v>
      </c>
      <c r="C1232" s="306" t="s">
        <v>5586</v>
      </c>
      <c r="D1232" s="286">
        <v>110997.54</v>
      </c>
    </row>
    <row r="1233" spans="2:4" ht="14.25" customHeight="1" x14ac:dyDescent="0.2">
      <c r="B1233" s="317" t="s">
        <v>5587</v>
      </c>
      <c r="C1233" s="306" t="s">
        <v>5588</v>
      </c>
      <c r="D1233" s="286">
        <v>67444.160000000003</v>
      </c>
    </row>
    <row r="1234" spans="2:4" hidden="1" x14ac:dyDescent="0.2">
      <c r="B1234" s="317" t="s">
        <v>5589</v>
      </c>
      <c r="C1234" s="306" t="s">
        <v>5590</v>
      </c>
      <c r="D1234" s="286">
        <v>0</v>
      </c>
    </row>
    <row r="1235" spans="2:4" hidden="1" x14ac:dyDescent="0.2">
      <c r="B1235" s="317" t="s">
        <v>5591</v>
      </c>
      <c r="C1235" s="306" t="s">
        <v>5592</v>
      </c>
      <c r="D1235" s="286">
        <v>0</v>
      </c>
    </row>
    <row r="1236" spans="2:4" x14ac:dyDescent="0.2">
      <c r="B1236" s="317" t="s">
        <v>5593</v>
      </c>
      <c r="C1236" s="306" t="s">
        <v>5594</v>
      </c>
      <c r="D1236" s="286">
        <v>169428.88</v>
      </c>
    </row>
    <row r="1237" spans="2:4" ht="14.25" customHeight="1" x14ac:dyDescent="0.2">
      <c r="B1237" s="317" t="s">
        <v>5595</v>
      </c>
      <c r="C1237" s="306" t="s">
        <v>5042</v>
      </c>
      <c r="D1237" s="286">
        <v>169428.88</v>
      </c>
    </row>
    <row r="1238" spans="2:4" ht="14.25" hidden="1" customHeight="1" x14ac:dyDescent="0.2">
      <c r="B1238" s="317" t="s">
        <v>5596</v>
      </c>
      <c r="C1238" s="306" t="s">
        <v>5597</v>
      </c>
      <c r="D1238" s="286">
        <v>0</v>
      </c>
    </row>
    <row r="1239" spans="2:4" ht="14.25" customHeight="1" x14ac:dyDescent="0.2">
      <c r="B1239" s="317" t="s">
        <v>5598</v>
      </c>
      <c r="C1239" s="306" t="s">
        <v>5599</v>
      </c>
      <c r="D1239" s="286">
        <v>7645.6</v>
      </c>
    </row>
    <row r="1240" spans="2:4" ht="14.25" customHeight="1" x14ac:dyDescent="0.2">
      <c r="B1240" s="317" t="s">
        <v>5600</v>
      </c>
      <c r="C1240" s="306" t="s">
        <v>5601</v>
      </c>
      <c r="D1240" s="286">
        <v>7645.6</v>
      </c>
    </row>
    <row r="1241" spans="2:4" ht="14.25" customHeight="1" x14ac:dyDescent="0.2">
      <c r="B1241" s="317" t="s">
        <v>5602</v>
      </c>
      <c r="C1241" s="306" t="s">
        <v>5603</v>
      </c>
      <c r="D1241" s="286">
        <v>84919.51</v>
      </c>
    </row>
    <row r="1242" spans="2:4" x14ac:dyDescent="0.2">
      <c r="B1242" s="317" t="s">
        <v>5604</v>
      </c>
      <c r="C1242" s="306" t="s">
        <v>5046</v>
      </c>
      <c r="D1242" s="286">
        <v>84919.51</v>
      </c>
    </row>
    <row r="1243" spans="2:4" x14ac:dyDescent="0.2">
      <c r="B1243" s="317" t="s">
        <v>5605</v>
      </c>
      <c r="C1243" s="306" t="s">
        <v>3875</v>
      </c>
      <c r="D1243" s="286">
        <v>152203.81</v>
      </c>
    </row>
    <row r="1244" spans="2:4" x14ac:dyDescent="0.2">
      <c r="B1244" s="317" t="s">
        <v>5606</v>
      </c>
      <c r="C1244" s="306" t="s">
        <v>5607</v>
      </c>
      <c r="D1244" s="286">
        <v>1678</v>
      </c>
    </row>
    <row r="1245" spans="2:4" ht="14.25" customHeight="1" x14ac:dyDescent="0.2">
      <c r="B1245" s="317" t="s">
        <v>5608</v>
      </c>
      <c r="C1245" s="306" t="s">
        <v>5609</v>
      </c>
      <c r="D1245" s="286">
        <v>3585.5</v>
      </c>
    </row>
    <row r="1246" spans="2:4" ht="14.25" customHeight="1" x14ac:dyDescent="0.2">
      <c r="B1246" s="317" t="s">
        <v>5610</v>
      </c>
      <c r="C1246" s="306" t="s">
        <v>5611</v>
      </c>
      <c r="D1246" s="286">
        <v>27733.5</v>
      </c>
    </row>
    <row r="1247" spans="2:4" hidden="1" x14ac:dyDescent="0.2">
      <c r="B1247" s="317" t="s">
        <v>5612</v>
      </c>
      <c r="C1247" s="306" t="s">
        <v>5613</v>
      </c>
      <c r="D1247" s="286">
        <v>0</v>
      </c>
    </row>
    <row r="1248" spans="2:4" x14ac:dyDescent="0.2">
      <c r="B1248" s="317" t="s">
        <v>5614</v>
      </c>
      <c r="C1248" s="306" t="s">
        <v>5615</v>
      </c>
      <c r="D1248" s="286">
        <v>60</v>
      </c>
    </row>
    <row r="1249" spans="2:4" hidden="1" x14ac:dyDescent="0.2">
      <c r="B1249" s="317" t="s">
        <v>5616</v>
      </c>
      <c r="C1249" s="306" t="s">
        <v>5617</v>
      </c>
      <c r="D1249" s="286">
        <v>0</v>
      </c>
    </row>
    <row r="1250" spans="2:4" ht="14.25" customHeight="1" x14ac:dyDescent="0.2">
      <c r="B1250" s="317" t="s">
        <v>5618</v>
      </c>
      <c r="C1250" s="306" t="s">
        <v>5619</v>
      </c>
      <c r="D1250" s="286">
        <v>13578.32</v>
      </c>
    </row>
    <row r="1251" spans="2:4" ht="14.25" hidden="1" customHeight="1" x14ac:dyDescent="0.2">
      <c r="B1251" s="317" t="s">
        <v>5620</v>
      </c>
      <c r="C1251" s="306" t="s">
        <v>5621</v>
      </c>
      <c r="D1251" s="286">
        <v>0</v>
      </c>
    </row>
    <row r="1252" spans="2:4" ht="14.25" customHeight="1" x14ac:dyDescent="0.2">
      <c r="B1252" s="317" t="s">
        <v>5622</v>
      </c>
      <c r="C1252" s="306" t="s">
        <v>5623</v>
      </c>
      <c r="D1252" s="286">
        <v>8028</v>
      </c>
    </row>
    <row r="1253" spans="2:4" ht="14.25" hidden="1" customHeight="1" x14ac:dyDescent="0.2">
      <c r="B1253" s="317" t="s">
        <v>5624</v>
      </c>
      <c r="C1253" s="306" t="s">
        <v>5625</v>
      </c>
      <c r="D1253" s="286">
        <v>0</v>
      </c>
    </row>
    <row r="1254" spans="2:4" ht="14.25" hidden="1" customHeight="1" x14ac:dyDescent="0.2">
      <c r="B1254" s="317" t="s">
        <v>5626</v>
      </c>
      <c r="C1254" s="306" t="s">
        <v>5627</v>
      </c>
      <c r="D1254" s="286">
        <v>0</v>
      </c>
    </row>
    <row r="1255" spans="2:4" ht="14.25" hidden="1" customHeight="1" x14ac:dyDescent="0.2">
      <c r="B1255" s="317" t="s">
        <v>5628</v>
      </c>
      <c r="C1255" s="306" t="s">
        <v>5629</v>
      </c>
      <c r="D1255" s="286">
        <v>0</v>
      </c>
    </row>
    <row r="1256" spans="2:4" hidden="1" x14ac:dyDescent="0.2">
      <c r="B1256" s="317" t="s">
        <v>5630</v>
      </c>
      <c r="C1256" s="306" t="s">
        <v>5631</v>
      </c>
      <c r="D1256" s="286">
        <v>0</v>
      </c>
    </row>
    <row r="1257" spans="2:4" hidden="1" x14ac:dyDescent="0.2">
      <c r="B1257" s="317" t="s">
        <v>5632</v>
      </c>
      <c r="C1257" s="306" t="s">
        <v>5633</v>
      </c>
      <c r="D1257" s="286">
        <v>0</v>
      </c>
    </row>
    <row r="1258" spans="2:4" hidden="1" x14ac:dyDescent="0.2">
      <c r="B1258" s="317" t="s">
        <v>5634</v>
      </c>
      <c r="C1258" s="306" t="s">
        <v>5635</v>
      </c>
      <c r="D1258" s="286">
        <v>0</v>
      </c>
    </row>
    <row r="1259" spans="2:4" x14ac:dyDescent="0.2">
      <c r="B1259" s="317" t="s">
        <v>5636</v>
      </c>
      <c r="C1259" s="306" t="s">
        <v>5637</v>
      </c>
      <c r="D1259" s="286">
        <v>97540.49</v>
      </c>
    </row>
    <row r="1260" spans="2:4" hidden="1" x14ac:dyDescent="0.2">
      <c r="B1260" s="317" t="s">
        <v>5638</v>
      </c>
      <c r="C1260" s="306" t="s">
        <v>5639</v>
      </c>
      <c r="D1260" s="286">
        <v>0</v>
      </c>
    </row>
    <row r="1261" spans="2:4" ht="14.25" hidden="1" customHeight="1" x14ac:dyDescent="0.2">
      <c r="B1261" s="317" t="s">
        <v>5640</v>
      </c>
      <c r="C1261" s="306" t="s">
        <v>5641</v>
      </c>
      <c r="D1261" s="286">
        <v>0</v>
      </c>
    </row>
    <row r="1262" spans="2:4" ht="14.25" customHeight="1" x14ac:dyDescent="0.2">
      <c r="B1262" s="317" t="s">
        <v>5642</v>
      </c>
      <c r="C1262" s="306" t="s">
        <v>5643</v>
      </c>
      <c r="D1262" s="286">
        <v>260110.96</v>
      </c>
    </row>
    <row r="1263" spans="2:4" x14ac:dyDescent="0.2">
      <c r="B1263" s="317" t="s">
        <v>5644</v>
      </c>
      <c r="C1263" s="306" t="s">
        <v>5645</v>
      </c>
      <c r="D1263" s="286">
        <v>126469.17</v>
      </c>
    </row>
    <row r="1264" spans="2:4" x14ac:dyDescent="0.2">
      <c r="B1264" s="317" t="s">
        <v>5646</v>
      </c>
      <c r="C1264" s="306" t="s">
        <v>5647</v>
      </c>
      <c r="D1264" s="286">
        <v>83299.13</v>
      </c>
    </row>
    <row r="1265" spans="2:4" x14ac:dyDescent="0.2">
      <c r="B1265" s="317" t="s">
        <v>5648</v>
      </c>
      <c r="C1265" s="306" t="s">
        <v>5649</v>
      </c>
      <c r="D1265" s="286">
        <v>38647.089999999997</v>
      </c>
    </row>
    <row r="1266" spans="2:4" ht="14.25" hidden="1" customHeight="1" x14ac:dyDescent="0.2">
      <c r="B1266" s="317" t="s">
        <v>5650</v>
      </c>
      <c r="C1266" s="306" t="s">
        <v>5651</v>
      </c>
      <c r="D1266" s="286">
        <v>0</v>
      </c>
    </row>
    <row r="1267" spans="2:4" ht="14.25" customHeight="1" x14ac:dyDescent="0.2">
      <c r="B1267" s="317" t="s">
        <v>5652</v>
      </c>
      <c r="C1267" s="306" t="s">
        <v>5653</v>
      </c>
      <c r="D1267" s="286">
        <v>667</v>
      </c>
    </row>
    <row r="1268" spans="2:4" x14ac:dyDescent="0.2">
      <c r="B1268" s="317" t="s">
        <v>5654</v>
      </c>
      <c r="C1268" s="306" t="s">
        <v>5655</v>
      </c>
      <c r="D1268" s="286">
        <v>3396.55</v>
      </c>
    </row>
    <row r="1269" spans="2:4" hidden="1" x14ac:dyDescent="0.2">
      <c r="B1269" s="317" t="s">
        <v>5656</v>
      </c>
      <c r="C1269" s="306" t="s">
        <v>5657</v>
      </c>
      <c r="D1269" s="286">
        <v>0</v>
      </c>
    </row>
    <row r="1270" spans="2:4" ht="14.25" hidden="1" customHeight="1" x14ac:dyDescent="0.2">
      <c r="B1270" s="317" t="s">
        <v>5658</v>
      </c>
      <c r="C1270" s="306" t="s">
        <v>5659</v>
      </c>
      <c r="D1270" s="286">
        <v>0</v>
      </c>
    </row>
    <row r="1271" spans="2:4" hidden="1" x14ac:dyDescent="0.2">
      <c r="B1271" s="317" t="s">
        <v>5660</v>
      </c>
      <c r="C1271" s="306" t="s">
        <v>5661</v>
      </c>
      <c r="D1271" s="286">
        <v>0</v>
      </c>
    </row>
    <row r="1272" spans="2:4" x14ac:dyDescent="0.2">
      <c r="B1272" s="317" t="s">
        <v>5662</v>
      </c>
      <c r="C1272" s="306" t="s">
        <v>5663</v>
      </c>
      <c r="D1272" s="286">
        <v>459.4</v>
      </c>
    </row>
    <row r="1273" spans="2:4" ht="14.25" customHeight="1" x14ac:dyDescent="0.2">
      <c r="B1273" s="317" t="s">
        <v>5664</v>
      </c>
      <c r="C1273" s="306" t="s">
        <v>5665</v>
      </c>
      <c r="D1273" s="286">
        <v>133641.79</v>
      </c>
    </row>
    <row r="1274" spans="2:4" x14ac:dyDescent="0.2">
      <c r="B1274" s="317" t="s">
        <v>5666</v>
      </c>
      <c r="C1274" s="306" t="s">
        <v>5667</v>
      </c>
      <c r="D1274" s="286">
        <v>73858.83</v>
      </c>
    </row>
    <row r="1275" spans="2:4" ht="14.25" customHeight="1" x14ac:dyDescent="0.2">
      <c r="B1275" s="317" t="s">
        <v>5668</v>
      </c>
      <c r="C1275" s="306" t="s">
        <v>5669</v>
      </c>
      <c r="D1275" s="286">
        <v>34509.06</v>
      </c>
    </row>
    <row r="1276" spans="2:4" x14ac:dyDescent="0.2">
      <c r="B1276" s="317" t="s">
        <v>5670</v>
      </c>
      <c r="C1276" s="306" t="s">
        <v>5671</v>
      </c>
      <c r="D1276" s="286">
        <v>15892.17</v>
      </c>
    </row>
    <row r="1277" spans="2:4" x14ac:dyDescent="0.2">
      <c r="B1277" s="317" t="s">
        <v>5672</v>
      </c>
      <c r="C1277" s="306" t="s">
        <v>5673</v>
      </c>
      <c r="D1277" s="286">
        <v>7544</v>
      </c>
    </row>
    <row r="1278" spans="2:4" x14ac:dyDescent="0.2">
      <c r="B1278" s="317" t="s">
        <v>5674</v>
      </c>
      <c r="C1278" s="306" t="s">
        <v>5675</v>
      </c>
      <c r="D1278" s="286">
        <v>1837.73</v>
      </c>
    </row>
    <row r="1279" spans="2:4" ht="14.25" customHeight="1" x14ac:dyDescent="0.2">
      <c r="B1279" s="317" t="s">
        <v>5676</v>
      </c>
      <c r="C1279" s="306" t="s">
        <v>5677</v>
      </c>
      <c r="D1279" s="286">
        <v>933932.33</v>
      </c>
    </row>
    <row r="1280" spans="2:4" x14ac:dyDescent="0.2">
      <c r="B1280" s="317" t="s">
        <v>5678</v>
      </c>
      <c r="C1280" s="306" t="s">
        <v>5679</v>
      </c>
      <c r="D1280" s="286">
        <v>1286.2</v>
      </c>
    </row>
    <row r="1281" spans="2:4" ht="14.25" customHeight="1" x14ac:dyDescent="0.2">
      <c r="B1281" s="317" t="s">
        <v>5680</v>
      </c>
      <c r="C1281" s="306" t="s">
        <v>5681</v>
      </c>
      <c r="D1281" s="286">
        <v>1286.2</v>
      </c>
    </row>
    <row r="1282" spans="2:4" x14ac:dyDescent="0.2">
      <c r="B1282" s="317" t="s">
        <v>5682</v>
      </c>
      <c r="C1282" s="306" t="s">
        <v>5683</v>
      </c>
      <c r="D1282" s="286">
        <v>401997.95</v>
      </c>
    </row>
    <row r="1283" spans="2:4" x14ac:dyDescent="0.2">
      <c r="B1283" s="317" t="s">
        <v>5684</v>
      </c>
      <c r="C1283" s="306" t="s">
        <v>5685</v>
      </c>
      <c r="D1283" s="286">
        <v>401997.95</v>
      </c>
    </row>
    <row r="1284" spans="2:4" x14ac:dyDescent="0.2">
      <c r="B1284" s="317" t="s">
        <v>5686</v>
      </c>
      <c r="C1284" s="306" t="s">
        <v>5687</v>
      </c>
      <c r="D1284" s="286">
        <v>62714.080000000002</v>
      </c>
    </row>
    <row r="1285" spans="2:4" x14ac:dyDescent="0.2">
      <c r="B1285" s="317" t="s">
        <v>5688</v>
      </c>
      <c r="C1285" s="306" t="s">
        <v>5689</v>
      </c>
      <c r="D1285" s="286">
        <v>62714.080000000002</v>
      </c>
    </row>
    <row r="1286" spans="2:4" x14ac:dyDescent="0.2">
      <c r="B1286" s="317" t="s">
        <v>5690</v>
      </c>
      <c r="C1286" s="306" t="s">
        <v>5691</v>
      </c>
      <c r="D1286" s="286">
        <v>190489.23</v>
      </c>
    </row>
    <row r="1287" spans="2:4" x14ac:dyDescent="0.2">
      <c r="B1287" s="317" t="s">
        <v>5692</v>
      </c>
      <c r="C1287" s="306" t="s">
        <v>5693</v>
      </c>
      <c r="D1287" s="286">
        <v>62568.800000000003</v>
      </c>
    </row>
    <row r="1288" spans="2:4" x14ac:dyDescent="0.2">
      <c r="B1288" s="317" t="s">
        <v>5694</v>
      </c>
      <c r="C1288" s="306" t="s">
        <v>5695</v>
      </c>
      <c r="D1288" s="286">
        <v>4611.38</v>
      </c>
    </row>
    <row r="1289" spans="2:4" ht="14.25" customHeight="1" x14ac:dyDescent="0.2">
      <c r="B1289" s="317" t="s">
        <v>5696</v>
      </c>
      <c r="C1289" s="306" t="s">
        <v>5697</v>
      </c>
      <c r="D1289" s="286">
        <v>10139.030000000001</v>
      </c>
    </row>
    <row r="1290" spans="2:4" ht="14.25" customHeight="1" x14ac:dyDescent="0.2">
      <c r="B1290" s="317" t="s">
        <v>5698</v>
      </c>
      <c r="C1290" s="306" t="s">
        <v>5699</v>
      </c>
      <c r="D1290" s="286">
        <v>111432.53</v>
      </c>
    </row>
    <row r="1291" spans="2:4" ht="14.25" customHeight="1" x14ac:dyDescent="0.2">
      <c r="B1291" s="317" t="s">
        <v>5700</v>
      </c>
      <c r="C1291" s="306" t="s">
        <v>5701</v>
      </c>
      <c r="D1291" s="286">
        <v>411</v>
      </c>
    </row>
    <row r="1292" spans="2:4" ht="14.25" customHeight="1" x14ac:dyDescent="0.2">
      <c r="B1292" s="317" t="s">
        <v>5702</v>
      </c>
      <c r="C1292" s="306" t="s">
        <v>5703</v>
      </c>
      <c r="D1292" s="286">
        <v>1326.49</v>
      </c>
    </row>
    <row r="1293" spans="2:4" ht="14.25" customHeight="1" x14ac:dyDescent="0.2">
      <c r="B1293" s="317" t="s">
        <v>5704</v>
      </c>
      <c r="C1293" s="306" t="s">
        <v>4426</v>
      </c>
      <c r="D1293" s="286">
        <v>45539.38</v>
      </c>
    </row>
    <row r="1294" spans="2:4" ht="14.25" customHeight="1" x14ac:dyDescent="0.2">
      <c r="B1294" s="317" t="s">
        <v>5705</v>
      </c>
      <c r="C1294" s="306" t="s">
        <v>5706</v>
      </c>
      <c r="D1294" s="286">
        <v>34580.559999999998</v>
      </c>
    </row>
    <row r="1295" spans="2:4" ht="14.25" customHeight="1" x14ac:dyDescent="0.2">
      <c r="B1295" s="317" t="s">
        <v>5707</v>
      </c>
      <c r="C1295" s="306" t="s">
        <v>5708</v>
      </c>
      <c r="D1295" s="286">
        <v>10958.82</v>
      </c>
    </row>
    <row r="1296" spans="2:4" ht="14.25" customHeight="1" x14ac:dyDescent="0.2">
      <c r="B1296" s="317" t="s">
        <v>5709</v>
      </c>
      <c r="C1296" s="306" t="s">
        <v>4467</v>
      </c>
      <c r="D1296" s="286">
        <v>183575.34</v>
      </c>
    </row>
    <row r="1297" spans="2:4" ht="14.25" customHeight="1" x14ac:dyDescent="0.2">
      <c r="B1297" s="317" t="s">
        <v>5710</v>
      </c>
      <c r="C1297" s="306" t="s">
        <v>5711</v>
      </c>
      <c r="D1297" s="286">
        <v>183575.34</v>
      </c>
    </row>
    <row r="1298" spans="2:4" ht="14.25" customHeight="1" x14ac:dyDescent="0.2">
      <c r="B1298" s="317" t="s">
        <v>5712</v>
      </c>
      <c r="C1298" s="306" t="s">
        <v>5713</v>
      </c>
      <c r="D1298" s="286">
        <v>48330.15</v>
      </c>
    </row>
    <row r="1299" spans="2:4" ht="14.25" customHeight="1" x14ac:dyDescent="0.2">
      <c r="B1299" s="317" t="s">
        <v>5714</v>
      </c>
      <c r="C1299" s="306" t="s">
        <v>5715</v>
      </c>
      <c r="D1299" s="286">
        <v>17841.25</v>
      </c>
    </row>
    <row r="1300" spans="2:4" ht="14.25" customHeight="1" x14ac:dyDescent="0.2">
      <c r="B1300" s="317" t="s">
        <v>5716</v>
      </c>
      <c r="C1300" s="306" t="s">
        <v>5717</v>
      </c>
      <c r="D1300" s="286">
        <v>2908.23</v>
      </c>
    </row>
    <row r="1301" spans="2:4" ht="14.25" customHeight="1" x14ac:dyDescent="0.2">
      <c r="B1301" s="317" t="s">
        <v>5718</v>
      </c>
      <c r="C1301" s="306" t="s">
        <v>5719</v>
      </c>
      <c r="D1301" s="286">
        <v>6983.27</v>
      </c>
    </row>
    <row r="1302" spans="2:4" ht="14.25" hidden="1" customHeight="1" x14ac:dyDescent="0.2">
      <c r="B1302" s="317" t="s">
        <v>5720</v>
      </c>
      <c r="C1302" s="306" t="s">
        <v>5671</v>
      </c>
      <c r="D1302" s="286">
        <v>0</v>
      </c>
    </row>
    <row r="1303" spans="2:4" ht="14.25" customHeight="1" x14ac:dyDescent="0.2">
      <c r="B1303" s="317" t="s">
        <v>5721</v>
      </c>
      <c r="C1303" s="306" t="s">
        <v>5722</v>
      </c>
      <c r="D1303" s="286">
        <v>5367.41</v>
      </c>
    </row>
    <row r="1304" spans="2:4" ht="14.25" customHeight="1" x14ac:dyDescent="0.2">
      <c r="B1304" s="317" t="s">
        <v>5723</v>
      </c>
      <c r="C1304" s="306" t="s">
        <v>5724</v>
      </c>
      <c r="D1304" s="286">
        <v>15229.99</v>
      </c>
    </row>
    <row r="1305" spans="2:4" ht="14.25" customHeight="1" x14ac:dyDescent="0.2">
      <c r="B1305" s="317" t="s">
        <v>5725</v>
      </c>
      <c r="C1305" s="306" t="s">
        <v>5726</v>
      </c>
      <c r="D1305" s="286">
        <v>879861.05</v>
      </c>
    </row>
    <row r="1306" spans="2:4" ht="14.25" hidden="1" customHeight="1" x14ac:dyDescent="0.2">
      <c r="B1306" s="317" t="s">
        <v>5727</v>
      </c>
      <c r="C1306" s="306" t="s">
        <v>5728</v>
      </c>
      <c r="D1306" s="286">
        <v>0</v>
      </c>
    </row>
    <row r="1307" spans="2:4" ht="14.25" hidden="1" customHeight="1" x14ac:dyDescent="0.2">
      <c r="B1307" s="317" t="s">
        <v>5729</v>
      </c>
      <c r="C1307" s="306" t="s">
        <v>5730</v>
      </c>
      <c r="D1307" s="286">
        <v>0</v>
      </c>
    </row>
    <row r="1308" spans="2:4" ht="14.25" customHeight="1" x14ac:dyDescent="0.2">
      <c r="B1308" s="317" t="s">
        <v>5731</v>
      </c>
      <c r="C1308" s="306" t="s">
        <v>5732</v>
      </c>
      <c r="D1308" s="286">
        <v>124868.07</v>
      </c>
    </row>
    <row r="1309" spans="2:4" x14ac:dyDescent="0.2">
      <c r="B1309" s="317" t="s">
        <v>5733</v>
      </c>
      <c r="C1309" s="306" t="s">
        <v>5734</v>
      </c>
      <c r="D1309" s="286">
        <v>124868.07</v>
      </c>
    </row>
    <row r="1310" spans="2:4" ht="14.25" customHeight="1" x14ac:dyDescent="0.2">
      <c r="B1310" s="317" t="s">
        <v>5735</v>
      </c>
      <c r="C1310" s="306" t="s">
        <v>5736</v>
      </c>
      <c r="D1310" s="286">
        <v>112000</v>
      </c>
    </row>
    <row r="1311" spans="2:4" ht="14.25" customHeight="1" x14ac:dyDescent="0.2">
      <c r="B1311" s="317" t="s">
        <v>5737</v>
      </c>
      <c r="C1311" s="306" t="s">
        <v>5738</v>
      </c>
      <c r="D1311" s="286">
        <v>112000</v>
      </c>
    </row>
    <row r="1312" spans="2:4" ht="14.25" customHeight="1" x14ac:dyDescent="0.2">
      <c r="B1312" s="317" t="s">
        <v>5739</v>
      </c>
      <c r="C1312" s="306" t="s">
        <v>5740</v>
      </c>
      <c r="D1312" s="286">
        <v>580286.71999999997</v>
      </c>
    </row>
    <row r="1313" spans="2:4" x14ac:dyDescent="0.2">
      <c r="B1313" s="317" t="s">
        <v>5741</v>
      </c>
      <c r="C1313" s="306" t="s">
        <v>5742</v>
      </c>
      <c r="D1313" s="286">
        <v>580286.71999999997</v>
      </c>
    </row>
    <row r="1314" spans="2:4" x14ac:dyDescent="0.2">
      <c r="B1314" s="317" t="s">
        <v>5743</v>
      </c>
      <c r="C1314" s="306" t="s">
        <v>5744</v>
      </c>
      <c r="D1314" s="286">
        <v>47181.26</v>
      </c>
    </row>
    <row r="1315" spans="2:4" x14ac:dyDescent="0.2">
      <c r="B1315" s="317" t="s">
        <v>5745</v>
      </c>
      <c r="C1315" s="306" t="s">
        <v>5746</v>
      </c>
      <c r="D1315" s="286">
        <v>47181.26</v>
      </c>
    </row>
    <row r="1316" spans="2:4" hidden="1" x14ac:dyDescent="0.2">
      <c r="B1316" s="317" t="s">
        <v>5747</v>
      </c>
      <c r="C1316" s="306" t="s">
        <v>5748</v>
      </c>
      <c r="D1316" s="286">
        <v>0</v>
      </c>
    </row>
    <row r="1317" spans="2:4" hidden="1" x14ac:dyDescent="0.2">
      <c r="B1317" s="317" t="s">
        <v>5749</v>
      </c>
      <c r="C1317" s="306" t="s">
        <v>5750</v>
      </c>
      <c r="D1317" s="286">
        <v>0</v>
      </c>
    </row>
    <row r="1318" spans="2:4" ht="14.25" customHeight="1" x14ac:dyDescent="0.2">
      <c r="B1318" s="317" t="s">
        <v>5751</v>
      </c>
      <c r="C1318" s="306" t="s">
        <v>5752</v>
      </c>
      <c r="D1318" s="286">
        <v>15525</v>
      </c>
    </row>
    <row r="1319" spans="2:4" ht="14.25" hidden="1" customHeight="1" x14ac:dyDescent="0.2">
      <c r="B1319" s="317" t="s">
        <v>5753</v>
      </c>
      <c r="C1319" s="306" t="s">
        <v>5754</v>
      </c>
      <c r="D1319" s="286">
        <v>0</v>
      </c>
    </row>
    <row r="1320" spans="2:4" ht="14.25" customHeight="1" x14ac:dyDescent="0.2">
      <c r="B1320" s="317" t="s">
        <v>5755</v>
      </c>
      <c r="C1320" s="306" t="s">
        <v>5756</v>
      </c>
      <c r="D1320" s="286">
        <v>15525</v>
      </c>
    </row>
    <row r="1321" spans="2:4" ht="14.25" hidden="1" customHeight="1" x14ac:dyDescent="0.2">
      <c r="B1321" s="317" t="s">
        <v>5757</v>
      </c>
      <c r="C1321" s="306" t="s">
        <v>5758</v>
      </c>
      <c r="D1321" s="286">
        <v>0</v>
      </c>
    </row>
    <row r="1322" spans="2:4" ht="14.25" hidden="1" customHeight="1" x14ac:dyDescent="0.2">
      <c r="B1322" s="317" t="s">
        <v>5759</v>
      </c>
      <c r="C1322" s="306" t="s">
        <v>5760</v>
      </c>
      <c r="D1322" s="286">
        <v>0</v>
      </c>
    </row>
    <row r="1323" spans="2:4" ht="14.25" customHeight="1" x14ac:dyDescent="0.2">
      <c r="B1323" s="317" t="s">
        <v>5761</v>
      </c>
      <c r="C1323" s="306" t="s">
        <v>5762</v>
      </c>
      <c r="D1323" s="286">
        <v>180269.02</v>
      </c>
    </row>
    <row r="1324" spans="2:4" hidden="1" x14ac:dyDescent="0.2">
      <c r="B1324" s="317" t="s">
        <v>5763</v>
      </c>
      <c r="C1324" s="306" t="s">
        <v>4581</v>
      </c>
      <c r="D1324" s="286">
        <v>0</v>
      </c>
    </row>
    <row r="1325" spans="2:4" ht="14.25" hidden="1" customHeight="1" x14ac:dyDescent="0.2">
      <c r="B1325" s="317" t="s">
        <v>5764</v>
      </c>
      <c r="C1325" s="306" t="s">
        <v>4594</v>
      </c>
      <c r="D1325" s="286">
        <v>0</v>
      </c>
    </row>
    <row r="1326" spans="2:4" ht="14.25" hidden="1" customHeight="1" x14ac:dyDescent="0.2">
      <c r="B1326" s="317" t="s">
        <v>5765</v>
      </c>
      <c r="C1326" s="306" t="s">
        <v>5766</v>
      </c>
      <c r="D1326" s="286">
        <v>0</v>
      </c>
    </row>
    <row r="1327" spans="2:4" ht="14.25" customHeight="1" x14ac:dyDescent="0.2">
      <c r="B1327" s="317" t="s">
        <v>5767</v>
      </c>
      <c r="C1327" s="306" t="s">
        <v>4599</v>
      </c>
      <c r="D1327" s="286">
        <v>40518.959999999999</v>
      </c>
    </row>
    <row r="1328" spans="2:4" ht="14.25" customHeight="1" x14ac:dyDescent="0.2">
      <c r="B1328" s="317" t="s">
        <v>5768</v>
      </c>
      <c r="C1328" s="306" t="s">
        <v>5769</v>
      </c>
      <c r="D1328" s="286">
        <v>40518.959999999999</v>
      </c>
    </row>
    <row r="1329" spans="2:4" ht="14.25" hidden="1" customHeight="1" x14ac:dyDescent="0.2">
      <c r="B1329" s="317" t="s">
        <v>5770</v>
      </c>
      <c r="C1329" s="306" t="s">
        <v>4603</v>
      </c>
      <c r="D1329" s="286">
        <v>0</v>
      </c>
    </row>
    <row r="1330" spans="2:4" hidden="1" x14ac:dyDescent="0.2">
      <c r="B1330" s="317" t="s">
        <v>5771</v>
      </c>
      <c r="C1330" s="306" t="s">
        <v>5772</v>
      </c>
      <c r="D1330" s="286">
        <v>0</v>
      </c>
    </row>
    <row r="1331" spans="2:4" x14ac:dyDescent="0.2">
      <c r="B1331" s="317" t="s">
        <v>5773</v>
      </c>
      <c r="C1331" s="306" t="s">
        <v>5774</v>
      </c>
      <c r="D1331" s="286">
        <v>59869.03</v>
      </c>
    </row>
    <row r="1332" spans="2:4" x14ac:dyDescent="0.2">
      <c r="B1332" s="317" t="s">
        <v>5775</v>
      </c>
      <c r="C1332" s="306" t="s">
        <v>5776</v>
      </c>
      <c r="D1332" s="286">
        <v>6970.42</v>
      </c>
    </row>
    <row r="1333" spans="2:4" x14ac:dyDescent="0.2">
      <c r="B1333" s="317" t="s">
        <v>5777</v>
      </c>
      <c r="C1333" s="306" t="s">
        <v>5778</v>
      </c>
      <c r="D1333" s="286">
        <v>47158.84</v>
      </c>
    </row>
    <row r="1334" spans="2:4" x14ac:dyDescent="0.2">
      <c r="B1334" s="317" t="s">
        <v>5779</v>
      </c>
      <c r="C1334" s="306" t="s">
        <v>5780</v>
      </c>
      <c r="D1334" s="286">
        <v>5739.77</v>
      </c>
    </row>
    <row r="1335" spans="2:4" x14ac:dyDescent="0.2">
      <c r="B1335" s="317" t="s">
        <v>5781</v>
      </c>
      <c r="C1335" s="306" t="s">
        <v>4587</v>
      </c>
      <c r="D1335" s="286">
        <v>58966.080000000002</v>
      </c>
    </row>
    <row r="1336" spans="2:4" x14ac:dyDescent="0.2">
      <c r="B1336" s="317" t="s">
        <v>5782</v>
      </c>
      <c r="C1336" s="306" t="s">
        <v>4648</v>
      </c>
      <c r="D1336" s="286">
        <v>58966.080000000002</v>
      </c>
    </row>
    <row r="1337" spans="2:4" x14ac:dyDescent="0.2">
      <c r="B1337" s="317" t="s">
        <v>5783</v>
      </c>
      <c r="C1337" s="306" t="s">
        <v>4589</v>
      </c>
      <c r="D1337" s="286">
        <v>20914.95</v>
      </c>
    </row>
    <row r="1338" spans="2:4" ht="14.25" customHeight="1" x14ac:dyDescent="0.2">
      <c r="B1338" s="317" t="s">
        <v>5784</v>
      </c>
      <c r="C1338" s="306" t="s">
        <v>4657</v>
      </c>
      <c r="D1338" s="286">
        <v>20914.95</v>
      </c>
    </row>
    <row r="1339" spans="2:4" ht="14.25" hidden="1" customHeight="1" x14ac:dyDescent="0.2">
      <c r="B1339" s="317" t="s">
        <v>5785</v>
      </c>
      <c r="C1339" s="306" t="s">
        <v>5786</v>
      </c>
      <c r="D1339" s="286">
        <v>0</v>
      </c>
    </row>
    <row r="1340" spans="2:4" ht="14.25" hidden="1" customHeight="1" x14ac:dyDescent="0.2">
      <c r="B1340" s="317" t="s">
        <v>5787</v>
      </c>
      <c r="C1340" s="306" t="s">
        <v>3875</v>
      </c>
      <c r="D1340" s="286">
        <v>0</v>
      </c>
    </row>
    <row r="1341" spans="2:4" x14ac:dyDescent="0.2">
      <c r="B1341" s="317" t="s">
        <v>5788</v>
      </c>
      <c r="C1341" s="306" t="s">
        <v>5789</v>
      </c>
      <c r="D1341" s="286">
        <v>343142.03</v>
      </c>
    </row>
    <row r="1342" spans="2:4" hidden="1" x14ac:dyDescent="0.2">
      <c r="B1342" s="317" t="s">
        <v>5790</v>
      </c>
      <c r="C1342" s="306" t="s">
        <v>5791</v>
      </c>
      <c r="D1342" s="286">
        <v>0</v>
      </c>
    </row>
    <row r="1343" spans="2:4" ht="14.25" hidden="1" customHeight="1" x14ac:dyDescent="0.2">
      <c r="B1343" s="317" t="s">
        <v>5792</v>
      </c>
      <c r="C1343" s="306" t="s">
        <v>5793</v>
      </c>
      <c r="D1343" s="286">
        <v>0</v>
      </c>
    </row>
    <row r="1344" spans="2:4" ht="14.25" customHeight="1" x14ac:dyDescent="0.2">
      <c r="B1344" s="317" t="s">
        <v>5794</v>
      </c>
      <c r="C1344" s="306" t="s">
        <v>5795</v>
      </c>
      <c r="D1344" s="286">
        <v>68498.789999999994</v>
      </c>
    </row>
    <row r="1345" spans="2:4" ht="14.25" hidden="1" customHeight="1" x14ac:dyDescent="0.2">
      <c r="B1345" s="317" t="s">
        <v>5796</v>
      </c>
      <c r="C1345" s="306" t="s">
        <v>4773</v>
      </c>
      <c r="D1345" s="286">
        <v>0</v>
      </c>
    </row>
    <row r="1346" spans="2:4" x14ac:dyDescent="0.2">
      <c r="B1346" s="317" t="s">
        <v>5797</v>
      </c>
      <c r="C1346" s="306" t="s">
        <v>4775</v>
      </c>
      <c r="D1346" s="286">
        <v>67671.87</v>
      </c>
    </row>
    <row r="1347" spans="2:4" ht="14.25" customHeight="1" x14ac:dyDescent="0.2">
      <c r="B1347" s="317" t="s">
        <v>5798</v>
      </c>
      <c r="C1347" s="306" t="s">
        <v>5799</v>
      </c>
      <c r="D1347" s="286">
        <v>206971.37</v>
      </c>
    </row>
    <row r="1348" spans="2:4" ht="14.25" hidden="1" customHeight="1" x14ac:dyDescent="0.2">
      <c r="B1348" s="317" t="s">
        <v>5800</v>
      </c>
      <c r="C1348" s="306" t="s">
        <v>5801</v>
      </c>
      <c r="D1348" s="286">
        <v>0</v>
      </c>
    </row>
    <row r="1349" spans="2:4" ht="14.25" hidden="1" customHeight="1" x14ac:dyDescent="0.2">
      <c r="B1349" s="317" t="s">
        <v>5802</v>
      </c>
      <c r="C1349" s="306" t="s">
        <v>3875</v>
      </c>
      <c r="D1349" s="286">
        <v>0</v>
      </c>
    </row>
    <row r="1350" spans="2:4" ht="14.25" customHeight="1" x14ac:dyDescent="0.2">
      <c r="B1350" s="317" t="s">
        <v>5803</v>
      </c>
      <c r="C1350" s="306" t="s">
        <v>5804</v>
      </c>
      <c r="D1350" s="286">
        <v>490041.69</v>
      </c>
    </row>
    <row r="1351" spans="2:4" ht="14.25" customHeight="1" x14ac:dyDescent="0.2">
      <c r="B1351" s="317" t="s">
        <v>5805</v>
      </c>
      <c r="C1351" s="306" t="s">
        <v>5806</v>
      </c>
      <c r="D1351" s="286">
        <v>55855.11</v>
      </c>
    </row>
    <row r="1352" spans="2:4" ht="14.25" customHeight="1" x14ac:dyDescent="0.2">
      <c r="B1352" s="317" t="s">
        <v>5807</v>
      </c>
      <c r="C1352" s="306" t="s">
        <v>5808</v>
      </c>
      <c r="D1352" s="286">
        <v>55855.11</v>
      </c>
    </row>
    <row r="1353" spans="2:4" ht="14.25" customHeight="1" x14ac:dyDescent="0.2">
      <c r="B1353" s="317" t="s">
        <v>5809</v>
      </c>
      <c r="C1353" s="306" t="s">
        <v>5374</v>
      </c>
      <c r="D1353" s="286">
        <v>131</v>
      </c>
    </row>
    <row r="1354" spans="2:4" ht="14.25" customHeight="1" x14ac:dyDescent="0.2">
      <c r="B1354" s="317" t="s">
        <v>5810</v>
      </c>
      <c r="C1354" s="306" t="s">
        <v>5376</v>
      </c>
      <c r="D1354" s="286">
        <v>131</v>
      </c>
    </row>
    <row r="1355" spans="2:4" ht="14.25" customHeight="1" x14ac:dyDescent="0.2">
      <c r="B1355" s="317" t="s">
        <v>5811</v>
      </c>
      <c r="C1355" s="306" t="s">
        <v>5812</v>
      </c>
      <c r="D1355" s="286">
        <v>278489.59999999998</v>
      </c>
    </row>
    <row r="1356" spans="2:4" ht="14.25" customHeight="1" x14ac:dyDescent="0.2">
      <c r="B1356" s="317" t="s">
        <v>5813</v>
      </c>
      <c r="C1356" s="306" t="s">
        <v>5814</v>
      </c>
      <c r="D1356" s="286">
        <v>807.75</v>
      </c>
    </row>
    <row r="1357" spans="2:4" ht="14.25" customHeight="1" x14ac:dyDescent="0.2">
      <c r="B1357" s="317" t="s">
        <v>5815</v>
      </c>
      <c r="C1357" s="306" t="s">
        <v>5816</v>
      </c>
      <c r="D1357" s="286">
        <v>6669.63</v>
      </c>
    </row>
    <row r="1358" spans="2:4" ht="14.25" customHeight="1" x14ac:dyDescent="0.2">
      <c r="B1358" s="317" t="s">
        <v>5817</v>
      </c>
      <c r="C1358" s="306" t="s">
        <v>5818</v>
      </c>
      <c r="D1358" s="286">
        <v>21531.09</v>
      </c>
    </row>
    <row r="1359" spans="2:4" ht="14.25" customHeight="1" x14ac:dyDescent="0.2">
      <c r="B1359" s="317" t="s">
        <v>5819</v>
      </c>
      <c r="C1359" s="306" t="s">
        <v>5820</v>
      </c>
      <c r="D1359" s="286">
        <v>2062.83</v>
      </c>
    </row>
    <row r="1360" spans="2:4" ht="14.25" customHeight="1" x14ac:dyDescent="0.2">
      <c r="B1360" s="317" t="s">
        <v>5821</v>
      </c>
      <c r="C1360" s="306" t="s">
        <v>5822</v>
      </c>
      <c r="D1360" s="286">
        <v>58274.03</v>
      </c>
    </row>
    <row r="1361" spans="2:4" ht="14.25" customHeight="1" x14ac:dyDescent="0.2">
      <c r="B1361" s="317" t="s">
        <v>5823</v>
      </c>
      <c r="C1361" s="306" t="s">
        <v>5824</v>
      </c>
      <c r="D1361" s="286">
        <v>87721.64</v>
      </c>
    </row>
    <row r="1362" spans="2:4" ht="14.25" hidden="1" customHeight="1" x14ac:dyDescent="0.2">
      <c r="B1362" s="317" t="s">
        <v>5825</v>
      </c>
      <c r="C1362" s="306" t="s">
        <v>5826</v>
      </c>
      <c r="D1362" s="286">
        <v>0</v>
      </c>
    </row>
    <row r="1363" spans="2:4" ht="14.25" hidden="1" customHeight="1" x14ac:dyDescent="0.2">
      <c r="B1363" s="317" t="s">
        <v>5827</v>
      </c>
      <c r="C1363" s="306" t="s">
        <v>5828</v>
      </c>
      <c r="D1363" s="286">
        <v>0</v>
      </c>
    </row>
    <row r="1364" spans="2:4" ht="14.25" customHeight="1" x14ac:dyDescent="0.2">
      <c r="B1364" s="317" t="s">
        <v>5829</v>
      </c>
      <c r="C1364" s="306" t="s">
        <v>5830</v>
      </c>
      <c r="D1364" s="286">
        <v>5695.39</v>
      </c>
    </row>
    <row r="1365" spans="2:4" ht="14.25" customHeight="1" x14ac:dyDescent="0.2">
      <c r="B1365" s="317" t="s">
        <v>5831</v>
      </c>
      <c r="C1365" s="306" t="s">
        <v>5832</v>
      </c>
      <c r="D1365" s="286">
        <v>95727.24</v>
      </c>
    </row>
    <row r="1366" spans="2:4" ht="14.25" customHeight="1" x14ac:dyDescent="0.2">
      <c r="B1366" s="317" t="s">
        <v>5833</v>
      </c>
      <c r="C1366" s="306" t="s">
        <v>3875</v>
      </c>
      <c r="D1366" s="286">
        <v>155565.98000000001</v>
      </c>
    </row>
    <row r="1367" spans="2:4" ht="14.25" hidden="1" customHeight="1" x14ac:dyDescent="0.2">
      <c r="B1367" s="317" t="s">
        <v>5834</v>
      </c>
      <c r="C1367" s="306" t="s">
        <v>5835</v>
      </c>
      <c r="D1367" s="286">
        <v>0</v>
      </c>
    </row>
    <row r="1368" spans="2:4" ht="14.25" customHeight="1" x14ac:dyDescent="0.2">
      <c r="B1368" s="317" t="s">
        <v>5836</v>
      </c>
      <c r="C1368" s="306" t="s">
        <v>5837</v>
      </c>
      <c r="D1368" s="286">
        <v>711.1</v>
      </c>
    </row>
    <row r="1369" spans="2:4" ht="14.25" customHeight="1" x14ac:dyDescent="0.2">
      <c r="B1369" s="317" t="s">
        <v>5838</v>
      </c>
      <c r="C1369" s="306" t="s">
        <v>5839</v>
      </c>
      <c r="D1369" s="286">
        <v>43928.47</v>
      </c>
    </row>
    <row r="1370" spans="2:4" ht="14.25" hidden="1" customHeight="1" x14ac:dyDescent="0.2">
      <c r="B1370" s="317" t="s">
        <v>5840</v>
      </c>
      <c r="C1370" s="306" t="s">
        <v>5841</v>
      </c>
      <c r="D1370" s="286">
        <v>0</v>
      </c>
    </row>
    <row r="1371" spans="2:4" ht="14.25" customHeight="1" x14ac:dyDescent="0.2">
      <c r="B1371" s="317" t="s">
        <v>5842</v>
      </c>
      <c r="C1371" s="306" t="s">
        <v>5843</v>
      </c>
      <c r="D1371" s="286">
        <v>5779.62</v>
      </c>
    </row>
    <row r="1372" spans="2:4" ht="14.25" customHeight="1" x14ac:dyDescent="0.2">
      <c r="B1372" s="317" t="s">
        <v>6903</v>
      </c>
      <c r="C1372" s="306" t="s">
        <v>6904</v>
      </c>
      <c r="D1372" s="286">
        <v>54212.800000000003</v>
      </c>
    </row>
    <row r="1373" spans="2:4" ht="14.25" hidden="1" customHeight="1" x14ac:dyDescent="0.2">
      <c r="B1373" s="317" t="s">
        <v>5844</v>
      </c>
      <c r="C1373" s="306" t="s">
        <v>5845</v>
      </c>
      <c r="D1373" s="286">
        <v>0</v>
      </c>
    </row>
    <row r="1374" spans="2:4" ht="14.25" customHeight="1" x14ac:dyDescent="0.2">
      <c r="B1374" s="317" t="s">
        <v>5846</v>
      </c>
      <c r="C1374" s="306" t="s">
        <v>4520</v>
      </c>
      <c r="D1374" s="286">
        <v>50697.3</v>
      </c>
    </row>
    <row r="1375" spans="2:4" ht="14.25" customHeight="1" x14ac:dyDescent="0.2">
      <c r="B1375" s="317" t="s">
        <v>5847</v>
      </c>
      <c r="C1375" s="306" t="s">
        <v>5848</v>
      </c>
      <c r="D1375" s="286">
        <v>236.69</v>
      </c>
    </row>
    <row r="1376" spans="2:4" ht="14.25" hidden="1" customHeight="1" x14ac:dyDescent="0.2">
      <c r="B1376" s="317" t="s">
        <v>6782</v>
      </c>
      <c r="C1376" s="306" t="s">
        <v>6783</v>
      </c>
      <c r="D1376" s="286">
        <v>0</v>
      </c>
    </row>
    <row r="1377" spans="2:4" ht="14.25" hidden="1" customHeight="1" x14ac:dyDescent="0.2">
      <c r="B1377" s="317" t="s">
        <v>5849</v>
      </c>
      <c r="C1377" s="306" t="s">
        <v>5850</v>
      </c>
      <c r="D1377" s="286">
        <v>0</v>
      </c>
    </row>
    <row r="1378" spans="2:4" ht="14.25" hidden="1" customHeight="1" x14ac:dyDescent="0.2">
      <c r="B1378" s="317" t="s">
        <v>5851</v>
      </c>
      <c r="C1378" s="306" t="s">
        <v>5852</v>
      </c>
      <c r="D1378" s="286">
        <v>0</v>
      </c>
    </row>
    <row r="1379" spans="2:4" ht="14.25" hidden="1" customHeight="1" x14ac:dyDescent="0.2">
      <c r="B1379" s="317" t="s">
        <v>5853</v>
      </c>
      <c r="C1379" s="306" t="s">
        <v>5854</v>
      </c>
      <c r="D1379" s="286">
        <v>0</v>
      </c>
    </row>
    <row r="1380" spans="2:4" ht="14.25" hidden="1" customHeight="1" x14ac:dyDescent="0.2">
      <c r="B1380" s="317" t="s">
        <v>5855</v>
      </c>
      <c r="C1380" s="306" t="s">
        <v>4412</v>
      </c>
      <c r="D1380" s="286">
        <v>0</v>
      </c>
    </row>
    <row r="1381" spans="2:4" ht="14.25" customHeight="1" x14ac:dyDescent="0.2">
      <c r="B1381" s="317" t="s">
        <v>5856</v>
      </c>
      <c r="C1381" s="306" t="s">
        <v>5857</v>
      </c>
      <c r="D1381" s="286">
        <v>16498.52</v>
      </c>
    </row>
    <row r="1382" spans="2:4" ht="14.25" hidden="1" customHeight="1" x14ac:dyDescent="0.2">
      <c r="B1382" s="317" t="s">
        <v>5858</v>
      </c>
      <c r="C1382" s="306" t="s">
        <v>5859</v>
      </c>
      <c r="D1382" s="286">
        <v>0</v>
      </c>
    </row>
    <row r="1383" spans="2:4" ht="14.25" hidden="1" customHeight="1" x14ac:dyDescent="0.2">
      <c r="B1383" s="317" t="s">
        <v>5860</v>
      </c>
      <c r="C1383" s="306" t="s">
        <v>5861</v>
      </c>
      <c r="D1383" s="286">
        <v>0</v>
      </c>
    </row>
    <row r="1384" spans="2:4" ht="14.25" customHeight="1" x14ac:dyDescent="0.2">
      <c r="B1384" s="317" t="s">
        <v>5862</v>
      </c>
      <c r="C1384" s="306" t="s">
        <v>5863</v>
      </c>
      <c r="D1384" s="286">
        <v>16498.52</v>
      </c>
    </row>
    <row r="1385" spans="2:4" ht="14.25" customHeight="1" x14ac:dyDescent="0.2">
      <c r="B1385" s="317" t="s">
        <v>5864</v>
      </c>
      <c r="C1385" s="306" t="s">
        <v>5865</v>
      </c>
      <c r="D1385" s="286">
        <v>16498.52</v>
      </c>
    </row>
    <row r="1386" spans="2:4" ht="14.25" customHeight="1" x14ac:dyDescent="0.2">
      <c r="B1386" s="317" t="s">
        <v>5866</v>
      </c>
      <c r="C1386" s="306" t="s">
        <v>5867</v>
      </c>
      <c r="D1386" s="286">
        <v>16498.52</v>
      </c>
    </row>
    <row r="1387" spans="2:4" ht="14.25" hidden="1" customHeight="1" x14ac:dyDescent="0.2">
      <c r="B1387" s="317" t="s">
        <v>5868</v>
      </c>
      <c r="C1387" s="306" t="s">
        <v>3875</v>
      </c>
      <c r="D1387" s="286">
        <v>0</v>
      </c>
    </row>
    <row r="1388" spans="2:4" ht="14.25" hidden="1" customHeight="1" x14ac:dyDescent="0.2">
      <c r="B1388" s="317" t="s">
        <v>5869</v>
      </c>
      <c r="C1388" s="306" t="s">
        <v>5870</v>
      </c>
      <c r="D1388" s="286">
        <v>0</v>
      </c>
    </row>
    <row r="1389" spans="2:4" ht="14.25" hidden="1" customHeight="1" x14ac:dyDescent="0.2">
      <c r="B1389" s="317" t="s">
        <v>5871</v>
      </c>
      <c r="C1389" s="306" t="s">
        <v>3875</v>
      </c>
      <c r="D1389" s="286">
        <v>0</v>
      </c>
    </row>
    <row r="1390" spans="2:4" ht="14.25" hidden="1" customHeight="1" x14ac:dyDescent="0.2">
      <c r="B1390" s="317" t="s">
        <v>5872</v>
      </c>
      <c r="C1390" s="306" t="s">
        <v>5873</v>
      </c>
      <c r="D1390" s="286">
        <v>0</v>
      </c>
    </row>
    <row r="1391" spans="2:4" ht="14.25" hidden="1" customHeight="1" x14ac:dyDescent="0.2">
      <c r="B1391" s="317" t="s">
        <v>5874</v>
      </c>
      <c r="C1391" s="306" t="s">
        <v>5048</v>
      </c>
      <c r="D1391" s="286">
        <v>0</v>
      </c>
    </row>
    <row r="1392" spans="2:4" ht="14.25" hidden="1" customHeight="1" x14ac:dyDescent="0.2">
      <c r="B1392" s="317" t="s">
        <v>5875</v>
      </c>
      <c r="C1392" s="306" t="s">
        <v>5107</v>
      </c>
      <c r="D1392" s="286">
        <v>0</v>
      </c>
    </row>
    <row r="1393" spans="2:4" ht="14.25" hidden="1" customHeight="1" x14ac:dyDescent="0.2">
      <c r="B1393" s="317" t="s">
        <v>5876</v>
      </c>
      <c r="C1393" s="306" t="s">
        <v>3875</v>
      </c>
      <c r="D1393" s="286">
        <v>0</v>
      </c>
    </row>
    <row r="1394" spans="2:4" ht="14.25" customHeight="1" x14ac:dyDescent="0.2">
      <c r="B1394" s="317" t="s">
        <v>5877</v>
      </c>
      <c r="C1394" s="306" t="s">
        <v>5878</v>
      </c>
      <c r="D1394" s="286">
        <v>12467267.449999999</v>
      </c>
    </row>
    <row r="1395" spans="2:4" ht="14.25" customHeight="1" x14ac:dyDescent="0.2">
      <c r="B1395" s="317" t="s">
        <v>5879</v>
      </c>
      <c r="C1395" s="306" t="s">
        <v>5880</v>
      </c>
      <c r="D1395" s="286">
        <v>10678487.470000001</v>
      </c>
    </row>
    <row r="1396" spans="2:4" ht="14.25" customHeight="1" x14ac:dyDescent="0.2">
      <c r="B1396" s="317" t="s">
        <v>5881</v>
      </c>
      <c r="C1396" s="306" t="s">
        <v>5882</v>
      </c>
      <c r="D1396" s="286">
        <v>91739.8</v>
      </c>
    </row>
    <row r="1397" spans="2:4" x14ac:dyDescent="0.2">
      <c r="B1397" s="317" t="s">
        <v>5883</v>
      </c>
      <c r="C1397" s="306" t="s">
        <v>5884</v>
      </c>
      <c r="D1397" s="286">
        <v>91739.8</v>
      </c>
    </row>
    <row r="1398" spans="2:4" x14ac:dyDescent="0.2">
      <c r="B1398" s="317" t="s">
        <v>5885</v>
      </c>
      <c r="C1398" s="306" t="s">
        <v>5886</v>
      </c>
      <c r="D1398" s="286">
        <v>91739.8</v>
      </c>
    </row>
    <row r="1399" spans="2:4" ht="14.25" hidden="1" customHeight="1" x14ac:dyDescent="0.2">
      <c r="B1399" s="317" t="s">
        <v>5887</v>
      </c>
      <c r="C1399" s="306" t="s">
        <v>5888</v>
      </c>
      <c r="D1399" s="286">
        <v>0</v>
      </c>
    </row>
    <row r="1400" spans="2:4" hidden="1" x14ac:dyDescent="0.2">
      <c r="B1400" s="317" t="s">
        <v>5889</v>
      </c>
      <c r="C1400" s="306" t="s">
        <v>5890</v>
      </c>
      <c r="D1400" s="286">
        <v>0</v>
      </c>
    </row>
    <row r="1401" spans="2:4" hidden="1" x14ac:dyDescent="0.2">
      <c r="B1401" s="317" t="s">
        <v>5891</v>
      </c>
      <c r="C1401" s="306" t="s">
        <v>5892</v>
      </c>
      <c r="D1401" s="286">
        <v>0</v>
      </c>
    </row>
    <row r="1402" spans="2:4" ht="14.25" customHeight="1" x14ac:dyDescent="0.2">
      <c r="B1402" s="317" t="s">
        <v>5893</v>
      </c>
      <c r="C1402" s="306" t="s">
        <v>5894</v>
      </c>
      <c r="D1402" s="286">
        <v>278827.06</v>
      </c>
    </row>
    <row r="1403" spans="2:4" ht="14.25" hidden="1" customHeight="1" x14ac:dyDescent="0.2">
      <c r="B1403" s="317" t="s">
        <v>5895</v>
      </c>
      <c r="C1403" s="306" t="s">
        <v>5896</v>
      </c>
      <c r="D1403" s="286">
        <v>0</v>
      </c>
    </row>
    <row r="1404" spans="2:4" x14ac:dyDescent="0.2">
      <c r="B1404" s="317" t="s">
        <v>5897</v>
      </c>
      <c r="C1404" s="306" t="s">
        <v>4371</v>
      </c>
      <c r="D1404" s="286">
        <v>187271.94</v>
      </c>
    </row>
    <row r="1405" spans="2:4" ht="14.25" customHeight="1" x14ac:dyDescent="0.2">
      <c r="B1405" s="317" t="s">
        <v>5898</v>
      </c>
      <c r="C1405" s="306" t="s">
        <v>4373</v>
      </c>
      <c r="D1405" s="286">
        <v>70872.39</v>
      </c>
    </row>
    <row r="1406" spans="2:4" ht="14.25" customHeight="1" x14ac:dyDescent="0.2">
      <c r="B1406" s="317" t="s">
        <v>5899</v>
      </c>
      <c r="C1406" s="306" t="s">
        <v>4375</v>
      </c>
      <c r="D1406" s="286">
        <v>116399.55</v>
      </c>
    </row>
    <row r="1407" spans="2:4" ht="14.25" customHeight="1" x14ac:dyDescent="0.2">
      <c r="B1407" s="317" t="s">
        <v>5900</v>
      </c>
      <c r="C1407" s="306" t="s">
        <v>4377</v>
      </c>
      <c r="D1407" s="286">
        <v>91555.12</v>
      </c>
    </row>
    <row r="1408" spans="2:4" ht="14.25" hidden="1" customHeight="1" x14ac:dyDescent="0.2">
      <c r="B1408" s="317" t="s">
        <v>5901</v>
      </c>
      <c r="C1408" s="306" t="s">
        <v>4379</v>
      </c>
      <c r="D1408" s="286">
        <v>0</v>
      </c>
    </row>
    <row r="1409" spans="2:4" ht="14.25" customHeight="1" x14ac:dyDescent="0.2">
      <c r="B1409" s="317" t="s">
        <v>5902</v>
      </c>
      <c r="C1409" s="306" t="s">
        <v>4381</v>
      </c>
      <c r="D1409" s="286">
        <v>91555.12</v>
      </c>
    </row>
    <row r="1410" spans="2:4" ht="14.25" hidden="1" customHeight="1" x14ac:dyDescent="0.2">
      <c r="B1410" s="317" t="s">
        <v>5903</v>
      </c>
      <c r="C1410" s="306" t="s">
        <v>4383</v>
      </c>
      <c r="D1410" s="286">
        <v>0</v>
      </c>
    </row>
    <row r="1411" spans="2:4" ht="14.25" customHeight="1" x14ac:dyDescent="0.2">
      <c r="B1411" s="317" t="s">
        <v>5904</v>
      </c>
      <c r="C1411" s="306" t="s">
        <v>5905</v>
      </c>
      <c r="D1411" s="286">
        <v>10306768.060000001</v>
      </c>
    </row>
    <row r="1412" spans="2:4" ht="14.25" customHeight="1" x14ac:dyDescent="0.2">
      <c r="B1412" s="317" t="s">
        <v>5906</v>
      </c>
      <c r="C1412" s="306" t="s">
        <v>4387</v>
      </c>
      <c r="D1412" s="286">
        <v>2780706.45</v>
      </c>
    </row>
    <row r="1413" spans="2:4" ht="14.25" customHeight="1" x14ac:dyDescent="0.2">
      <c r="B1413" s="317" t="s">
        <v>5907</v>
      </c>
      <c r="C1413" s="306" t="s">
        <v>5908</v>
      </c>
      <c r="D1413" s="286">
        <v>4785048.62</v>
      </c>
    </row>
    <row r="1414" spans="2:4" ht="14.25" customHeight="1" x14ac:dyDescent="0.2">
      <c r="B1414" s="317" t="s">
        <v>5909</v>
      </c>
      <c r="C1414" s="306" t="s">
        <v>4391</v>
      </c>
      <c r="D1414" s="286">
        <v>78031.69</v>
      </c>
    </row>
    <row r="1415" spans="2:4" ht="14.25" customHeight="1" x14ac:dyDescent="0.2">
      <c r="B1415" s="317" t="s">
        <v>5910</v>
      </c>
      <c r="C1415" s="306" t="s">
        <v>4393</v>
      </c>
      <c r="D1415" s="286">
        <v>1150655</v>
      </c>
    </row>
    <row r="1416" spans="2:4" ht="14.25" hidden="1" customHeight="1" x14ac:dyDescent="0.2">
      <c r="B1416" s="317" t="s">
        <v>5911</v>
      </c>
      <c r="C1416" s="306" t="s">
        <v>4395</v>
      </c>
      <c r="D1416" s="286">
        <v>0</v>
      </c>
    </row>
    <row r="1417" spans="2:4" ht="14.25" hidden="1" customHeight="1" x14ac:dyDescent="0.2">
      <c r="B1417" s="317" t="s">
        <v>5912</v>
      </c>
      <c r="C1417" s="306" t="s">
        <v>4397</v>
      </c>
      <c r="D1417" s="286">
        <v>0</v>
      </c>
    </row>
    <row r="1418" spans="2:4" ht="14.25" customHeight="1" x14ac:dyDescent="0.2">
      <c r="B1418" s="317" t="s">
        <v>5913</v>
      </c>
      <c r="C1418" s="306" t="s">
        <v>5914</v>
      </c>
      <c r="D1418" s="286">
        <v>1087992.92</v>
      </c>
    </row>
    <row r="1419" spans="2:4" x14ac:dyDescent="0.2">
      <c r="B1419" s="317" t="s">
        <v>5915</v>
      </c>
      <c r="C1419" s="306" t="s">
        <v>5914</v>
      </c>
      <c r="D1419" s="286">
        <v>282791.34000000003</v>
      </c>
    </row>
    <row r="1420" spans="2:4" hidden="1" x14ac:dyDescent="0.2">
      <c r="B1420" s="317" t="s">
        <v>5916</v>
      </c>
      <c r="C1420" s="306" t="s">
        <v>5917</v>
      </c>
      <c r="D1420" s="286">
        <v>0</v>
      </c>
    </row>
    <row r="1421" spans="2:4" x14ac:dyDescent="0.2">
      <c r="B1421" s="317" t="s">
        <v>5918</v>
      </c>
      <c r="C1421" s="306" t="s">
        <v>5919</v>
      </c>
      <c r="D1421" s="286">
        <v>141542.04</v>
      </c>
    </row>
    <row r="1422" spans="2:4" ht="14.25" hidden="1" customHeight="1" x14ac:dyDescent="0.2">
      <c r="B1422" s="317" t="s">
        <v>5920</v>
      </c>
      <c r="C1422" s="306" t="s">
        <v>5921</v>
      </c>
      <c r="D1422" s="286">
        <v>0</v>
      </c>
    </row>
    <row r="1423" spans="2:4" x14ac:dyDescent="0.2">
      <c r="B1423" s="317" t="s">
        <v>5922</v>
      </c>
      <c r="C1423" s="306" t="s">
        <v>5923</v>
      </c>
      <c r="D1423" s="286">
        <v>1152.55</v>
      </c>
    </row>
    <row r="1424" spans="2:4" hidden="1" x14ac:dyDescent="0.2">
      <c r="B1424" s="317" t="s">
        <v>5924</v>
      </c>
      <c r="C1424" s="306" t="s">
        <v>5925</v>
      </c>
      <c r="D1424" s="286">
        <v>0</v>
      </c>
    </row>
    <row r="1425" spans="2:4" ht="14.25" customHeight="1" x14ac:dyDescent="0.2">
      <c r="B1425" s="317" t="s">
        <v>5926</v>
      </c>
      <c r="C1425" s="306" t="s">
        <v>4522</v>
      </c>
      <c r="D1425" s="286">
        <v>1152.55</v>
      </c>
    </row>
    <row r="1426" spans="2:4" x14ac:dyDescent="0.2">
      <c r="B1426" s="317" t="s">
        <v>5927</v>
      </c>
      <c r="C1426" s="306" t="s">
        <v>5928</v>
      </c>
      <c r="D1426" s="286">
        <v>24540.65</v>
      </c>
    </row>
    <row r="1427" spans="2:4" hidden="1" x14ac:dyDescent="0.2">
      <c r="B1427" s="317" t="s">
        <v>5929</v>
      </c>
      <c r="C1427" s="306" t="s">
        <v>5930</v>
      </c>
      <c r="D1427" s="286">
        <v>0</v>
      </c>
    </row>
    <row r="1428" spans="2:4" ht="14.25" hidden="1" customHeight="1" x14ac:dyDescent="0.2">
      <c r="B1428" s="317" t="s">
        <v>5931</v>
      </c>
      <c r="C1428" s="306" t="s">
        <v>5932</v>
      </c>
      <c r="D1428" s="286">
        <v>0</v>
      </c>
    </row>
    <row r="1429" spans="2:4" ht="14.25" hidden="1" customHeight="1" x14ac:dyDescent="0.2">
      <c r="B1429" s="317" t="s">
        <v>5933</v>
      </c>
      <c r="C1429" s="306" t="s">
        <v>5934</v>
      </c>
      <c r="D1429" s="286">
        <v>0</v>
      </c>
    </row>
    <row r="1430" spans="2:4" ht="14.25" customHeight="1" x14ac:dyDescent="0.2">
      <c r="B1430" s="317" t="s">
        <v>5935</v>
      </c>
      <c r="C1430" s="306" t="s">
        <v>4412</v>
      </c>
      <c r="D1430" s="286">
        <v>24540.65</v>
      </c>
    </row>
    <row r="1431" spans="2:4" ht="14.25" customHeight="1" x14ac:dyDescent="0.2">
      <c r="B1431" s="317" t="s">
        <v>5936</v>
      </c>
      <c r="C1431" s="306" t="s">
        <v>5937</v>
      </c>
      <c r="D1431" s="286">
        <v>24540.65</v>
      </c>
    </row>
    <row r="1432" spans="2:4" ht="14.25" customHeight="1" x14ac:dyDescent="0.2">
      <c r="B1432" s="317" t="s">
        <v>5938</v>
      </c>
      <c r="C1432" s="306" t="s">
        <v>5939</v>
      </c>
      <c r="D1432" s="286">
        <v>196388.04</v>
      </c>
    </row>
    <row r="1433" spans="2:4" hidden="1" x14ac:dyDescent="0.2">
      <c r="B1433" s="317" t="s">
        <v>5940</v>
      </c>
      <c r="C1433" s="306" t="s">
        <v>5941</v>
      </c>
      <c r="D1433" s="286">
        <v>0</v>
      </c>
    </row>
    <row r="1434" spans="2:4" ht="14.25" hidden="1" customHeight="1" x14ac:dyDescent="0.2">
      <c r="B1434" s="317" t="s">
        <v>5942</v>
      </c>
      <c r="C1434" s="306" t="s">
        <v>5513</v>
      </c>
      <c r="D1434" s="286">
        <v>0</v>
      </c>
    </row>
    <row r="1435" spans="2:4" hidden="1" x14ac:dyDescent="0.2">
      <c r="B1435" s="317" t="s">
        <v>5943</v>
      </c>
      <c r="C1435" s="306" t="s">
        <v>5515</v>
      </c>
      <c r="D1435" s="286">
        <v>0</v>
      </c>
    </row>
    <row r="1436" spans="2:4" hidden="1" x14ac:dyDescent="0.2">
      <c r="B1436" s="317" t="s">
        <v>5944</v>
      </c>
      <c r="C1436" s="306" t="s">
        <v>5517</v>
      </c>
      <c r="D1436" s="286">
        <v>0</v>
      </c>
    </row>
    <row r="1437" spans="2:4" ht="14.25" hidden="1" customHeight="1" x14ac:dyDescent="0.2">
      <c r="B1437" s="317" t="s">
        <v>5945</v>
      </c>
      <c r="C1437" s="306" t="s">
        <v>4412</v>
      </c>
      <c r="D1437" s="286">
        <v>0</v>
      </c>
    </row>
    <row r="1438" spans="2:4" ht="14.25" customHeight="1" x14ac:dyDescent="0.2">
      <c r="B1438" s="317" t="s">
        <v>5946</v>
      </c>
      <c r="C1438" s="306" t="s">
        <v>5947</v>
      </c>
      <c r="D1438" s="286">
        <v>196388.04</v>
      </c>
    </row>
    <row r="1439" spans="2:4" ht="14.25" customHeight="1" x14ac:dyDescent="0.2">
      <c r="B1439" s="317" t="s">
        <v>5948</v>
      </c>
      <c r="C1439" s="306" t="s">
        <v>5949</v>
      </c>
      <c r="D1439" s="286">
        <v>196388.04</v>
      </c>
    </row>
    <row r="1440" spans="2:4" ht="14.25" customHeight="1" x14ac:dyDescent="0.2">
      <c r="B1440" s="317" t="s">
        <v>5950</v>
      </c>
      <c r="C1440" s="306" t="s">
        <v>5951</v>
      </c>
      <c r="D1440" s="286">
        <v>196388.04</v>
      </c>
    </row>
    <row r="1441" spans="2:4" ht="14.25" hidden="1" customHeight="1" x14ac:dyDescent="0.2">
      <c r="B1441" s="317" t="s">
        <v>5952</v>
      </c>
      <c r="C1441" s="306" t="s">
        <v>5953</v>
      </c>
      <c r="D1441" s="286">
        <v>0</v>
      </c>
    </row>
    <row r="1442" spans="2:4" ht="14.25" hidden="1" customHeight="1" x14ac:dyDescent="0.2">
      <c r="B1442" s="317" t="s">
        <v>5954</v>
      </c>
      <c r="C1442" s="306" t="s">
        <v>3875</v>
      </c>
      <c r="D1442" s="286">
        <v>0</v>
      </c>
    </row>
    <row r="1443" spans="2:4" ht="14.25" customHeight="1" x14ac:dyDescent="0.2">
      <c r="B1443" s="317" t="s">
        <v>5955</v>
      </c>
      <c r="C1443" s="306" t="s">
        <v>5956</v>
      </c>
      <c r="D1443" s="286">
        <v>481688.46</v>
      </c>
    </row>
    <row r="1444" spans="2:4" ht="14.25" customHeight="1" x14ac:dyDescent="0.2">
      <c r="B1444" s="317" t="s">
        <v>5957</v>
      </c>
      <c r="C1444" s="306" t="s">
        <v>5713</v>
      </c>
      <c r="D1444" s="286">
        <v>481688.46</v>
      </c>
    </row>
    <row r="1445" spans="2:4" ht="14.25" customHeight="1" x14ac:dyDescent="0.2">
      <c r="B1445" s="317" t="s">
        <v>5958</v>
      </c>
      <c r="C1445" s="306" t="s">
        <v>5959</v>
      </c>
      <c r="D1445" s="286">
        <v>453589.18</v>
      </c>
    </row>
    <row r="1446" spans="2:4" ht="14.25" hidden="1" customHeight="1" x14ac:dyDescent="0.2">
      <c r="B1446" s="317" t="s">
        <v>5960</v>
      </c>
      <c r="C1446" s="306" t="s">
        <v>5961</v>
      </c>
      <c r="D1446" s="286">
        <v>0</v>
      </c>
    </row>
    <row r="1447" spans="2:4" ht="14.25" customHeight="1" x14ac:dyDescent="0.2">
      <c r="B1447" s="317" t="s">
        <v>5962</v>
      </c>
      <c r="C1447" s="306" t="s">
        <v>5963</v>
      </c>
      <c r="D1447" s="286">
        <v>1.72</v>
      </c>
    </row>
    <row r="1448" spans="2:4" ht="14.25" customHeight="1" x14ac:dyDescent="0.2">
      <c r="B1448" s="317" t="s">
        <v>5964</v>
      </c>
      <c r="C1448" s="306" t="s">
        <v>5965</v>
      </c>
      <c r="D1448" s="286">
        <v>209917.83</v>
      </c>
    </row>
    <row r="1449" spans="2:4" ht="14.25" customHeight="1" x14ac:dyDescent="0.2">
      <c r="B1449" s="317" t="s">
        <v>5966</v>
      </c>
      <c r="C1449" s="306" t="s">
        <v>5967</v>
      </c>
      <c r="D1449" s="286">
        <v>16417.62</v>
      </c>
    </row>
    <row r="1450" spans="2:4" x14ac:dyDescent="0.2">
      <c r="B1450" s="317" t="s">
        <v>5968</v>
      </c>
      <c r="C1450" s="306" t="s">
        <v>5969</v>
      </c>
      <c r="D1450" s="286">
        <v>26.08</v>
      </c>
    </row>
    <row r="1451" spans="2:4" hidden="1" x14ac:dyDescent="0.2">
      <c r="B1451" s="317" t="s">
        <v>5970</v>
      </c>
      <c r="C1451" s="306" t="s">
        <v>5971</v>
      </c>
      <c r="D1451" s="286">
        <v>0</v>
      </c>
    </row>
    <row r="1452" spans="2:4" x14ac:dyDescent="0.2">
      <c r="B1452" s="317" t="s">
        <v>5972</v>
      </c>
      <c r="C1452" s="306" t="s">
        <v>5973</v>
      </c>
      <c r="D1452" s="286">
        <v>5034.24</v>
      </c>
    </row>
    <row r="1453" spans="2:4" x14ac:dyDescent="0.2">
      <c r="B1453" s="317" t="s">
        <v>6864</v>
      </c>
      <c r="C1453" s="306" t="s">
        <v>6865</v>
      </c>
      <c r="D1453" s="286">
        <v>34295.760000000002</v>
      </c>
    </row>
    <row r="1454" spans="2:4" x14ac:dyDescent="0.2">
      <c r="B1454" s="317" t="s">
        <v>6889</v>
      </c>
      <c r="C1454" s="306" t="s">
        <v>6890</v>
      </c>
      <c r="D1454" s="286">
        <v>6765.4</v>
      </c>
    </row>
    <row r="1455" spans="2:4" x14ac:dyDescent="0.2">
      <c r="B1455" s="317" t="s">
        <v>5974</v>
      </c>
      <c r="C1455" s="306" t="s">
        <v>5975</v>
      </c>
      <c r="D1455" s="286">
        <v>17290.79</v>
      </c>
    </row>
    <row r="1456" spans="2:4" x14ac:dyDescent="0.2">
      <c r="B1456" s="317" t="s">
        <v>5976</v>
      </c>
      <c r="C1456" s="306" t="s">
        <v>4486</v>
      </c>
      <c r="D1456" s="286">
        <v>3260.02</v>
      </c>
    </row>
    <row r="1457" spans="2:4" hidden="1" x14ac:dyDescent="0.2">
      <c r="B1457" s="317" t="s">
        <v>5977</v>
      </c>
      <c r="C1457" s="306" t="s">
        <v>4488</v>
      </c>
      <c r="D1457" s="286">
        <v>0</v>
      </c>
    </row>
    <row r="1458" spans="2:4" hidden="1" x14ac:dyDescent="0.2">
      <c r="B1458" s="317" t="s">
        <v>5978</v>
      </c>
      <c r="C1458" s="306" t="s">
        <v>4490</v>
      </c>
      <c r="D1458" s="286">
        <v>0</v>
      </c>
    </row>
    <row r="1459" spans="2:4" ht="14.25" customHeight="1" x14ac:dyDescent="0.2">
      <c r="B1459" s="317" t="s">
        <v>5979</v>
      </c>
      <c r="C1459" s="306" t="s">
        <v>4492</v>
      </c>
      <c r="D1459" s="286">
        <v>671.5</v>
      </c>
    </row>
    <row r="1460" spans="2:4" ht="14.25" customHeight="1" x14ac:dyDescent="0.2">
      <c r="B1460" s="317" t="s">
        <v>5980</v>
      </c>
      <c r="C1460" s="306" t="s">
        <v>5981</v>
      </c>
      <c r="D1460" s="286">
        <v>685.81</v>
      </c>
    </row>
    <row r="1461" spans="2:4" ht="14.25" customHeight="1" x14ac:dyDescent="0.2">
      <c r="B1461" s="317" t="s">
        <v>5982</v>
      </c>
      <c r="C1461" s="306" t="s">
        <v>4494</v>
      </c>
      <c r="D1461" s="286">
        <v>606.55999999999995</v>
      </c>
    </row>
    <row r="1462" spans="2:4" hidden="1" x14ac:dyDescent="0.2">
      <c r="B1462" s="317" t="s">
        <v>5983</v>
      </c>
      <c r="C1462" s="306" t="s">
        <v>4516</v>
      </c>
      <c r="D1462" s="286">
        <v>0</v>
      </c>
    </row>
    <row r="1463" spans="2:4" hidden="1" x14ac:dyDescent="0.2">
      <c r="B1463" s="317" t="s">
        <v>5984</v>
      </c>
      <c r="C1463" s="306" t="s">
        <v>4510</v>
      </c>
      <c r="D1463" s="286">
        <v>0</v>
      </c>
    </row>
    <row r="1464" spans="2:4" ht="14.25" customHeight="1" x14ac:dyDescent="0.2">
      <c r="B1464" s="317" t="s">
        <v>5985</v>
      </c>
      <c r="C1464" s="306" t="s">
        <v>4502</v>
      </c>
      <c r="D1464" s="286">
        <v>11.16</v>
      </c>
    </row>
    <row r="1465" spans="2:4" ht="14.25" customHeight="1" x14ac:dyDescent="0.2">
      <c r="B1465" s="317" t="s">
        <v>5986</v>
      </c>
      <c r="C1465" s="306" t="s">
        <v>5987</v>
      </c>
      <c r="D1465" s="286">
        <v>2658.24</v>
      </c>
    </row>
    <row r="1466" spans="2:4" ht="14.25" hidden="1" customHeight="1" x14ac:dyDescent="0.2">
      <c r="B1466" s="317" t="s">
        <v>5988</v>
      </c>
      <c r="C1466" s="306" t="s">
        <v>5989</v>
      </c>
      <c r="D1466" s="286">
        <v>0</v>
      </c>
    </row>
    <row r="1467" spans="2:4" ht="14.25" customHeight="1" x14ac:dyDescent="0.2">
      <c r="B1467" s="317" t="s">
        <v>5990</v>
      </c>
      <c r="C1467" s="306" t="s">
        <v>5991</v>
      </c>
      <c r="D1467" s="286">
        <v>1222.5</v>
      </c>
    </row>
    <row r="1468" spans="2:4" ht="14.25" customHeight="1" x14ac:dyDescent="0.2">
      <c r="B1468" s="317" t="s">
        <v>5992</v>
      </c>
      <c r="C1468" s="306" t="s">
        <v>5993</v>
      </c>
      <c r="D1468" s="286">
        <v>666.6</v>
      </c>
    </row>
    <row r="1469" spans="2:4" ht="14.25" hidden="1" customHeight="1" x14ac:dyDescent="0.2">
      <c r="B1469" s="317" t="s">
        <v>5994</v>
      </c>
      <c r="C1469" s="306" t="s">
        <v>4504</v>
      </c>
      <c r="D1469" s="286">
        <v>0</v>
      </c>
    </row>
    <row r="1470" spans="2:4" x14ac:dyDescent="0.2">
      <c r="B1470" s="317" t="s">
        <v>5995</v>
      </c>
      <c r="C1470" s="306" t="s">
        <v>5996</v>
      </c>
      <c r="D1470" s="286">
        <v>3342.72</v>
      </c>
    </row>
    <row r="1471" spans="2:4" hidden="1" x14ac:dyDescent="0.2">
      <c r="B1471" s="317" t="s">
        <v>5997</v>
      </c>
      <c r="C1471" s="306" t="s">
        <v>4512</v>
      </c>
      <c r="D1471" s="286">
        <v>0</v>
      </c>
    </row>
    <row r="1472" spans="2:4" x14ac:dyDescent="0.2">
      <c r="B1472" s="317" t="s">
        <v>6866</v>
      </c>
      <c r="C1472" s="306" t="s">
        <v>6867</v>
      </c>
      <c r="D1472" s="286">
        <v>9752.6</v>
      </c>
    </row>
    <row r="1473" spans="2:4" ht="14.25" customHeight="1" x14ac:dyDescent="0.2">
      <c r="B1473" s="317" t="s">
        <v>6905</v>
      </c>
      <c r="C1473" s="306" t="s">
        <v>6906</v>
      </c>
      <c r="D1473" s="286">
        <v>11991.24</v>
      </c>
    </row>
    <row r="1474" spans="2:4" x14ac:dyDescent="0.2">
      <c r="B1474" s="317" t="s">
        <v>6917</v>
      </c>
      <c r="C1474" s="306" t="s">
        <v>6918</v>
      </c>
      <c r="D1474" s="286">
        <v>66.06</v>
      </c>
    </row>
    <row r="1475" spans="2:4" x14ac:dyDescent="0.2">
      <c r="B1475" s="317" t="s">
        <v>5998</v>
      </c>
      <c r="C1475" s="306" t="s">
        <v>5999</v>
      </c>
      <c r="D1475" s="286">
        <v>115.67</v>
      </c>
    </row>
    <row r="1476" spans="2:4" x14ac:dyDescent="0.2">
      <c r="B1476" s="317" t="s">
        <v>6868</v>
      </c>
      <c r="C1476" s="306" t="s">
        <v>6869</v>
      </c>
      <c r="D1476" s="286">
        <v>2232.4</v>
      </c>
    </row>
    <row r="1477" spans="2:4" hidden="1" x14ac:dyDescent="0.2">
      <c r="B1477" s="317" t="s">
        <v>6870</v>
      </c>
      <c r="C1477" s="306" t="s">
        <v>6871</v>
      </c>
      <c r="D1477" s="286">
        <v>0</v>
      </c>
    </row>
    <row r="1478" spans="2:4" ht="14.25" customHeight="1" x14ac:dyDescent="0.2">
      <c r="B1478" s="317" t="s">
        <v>6872</v>
      </c>
      <c r="C1478" s="306" t="s">
        <v>6873</v>
      </c>
      <c r="D1478" s="286">
        <v>9060.5499999999993</v>
      </c>
    </row>
    <row r="1479" spans="2:4" hidden="1" x14ac:dyDescent="0.2">
      <c r="B1479" s="317" t="s">
        <v>6874</v>
      </c>
      <c r="C1479" s="306" t="s">
        <v>6875</v>
      </c>
      <c r="D1479" s="286">
        <v>0</v>
      </c>
    </row>
    <row r="1480" spans="2:4" x14ac:dyDescent="0.2">
      <c r="B1480" s="317" t="s">
        <v>6000</v>
      </c>
      <c r="C1480" s="306" t="s">
        <v>6001</v>
      </c>
      <c r="D1480" s="286">
        <v>21864.68</v>
      </c>
    </row>
    <row r="1481" spans="2:4" ht="14.25" customHeight="1" x14ac:dyDescent="0.2">
      <c r="B1481" s="317" t="s">
        <v>6876</v>
      </c>
      <c r="C1481" s="306" t="s">
        <v>6877</v>
      </c>
      <c r="D1481" s="286">
        <v>1509.44</v>
      </c>
    </row>
    <row r="1482" spans="2:4" ht="14.25" customHeight="1" x14ac:dyDescent="0.2">
      <c r="B1482" s="317" t="s">
        <v>6002</v>
      </c>
      <c r="C1482" s="306" t="s">
        <v>6003</v>
      </c>
      <c r="D1482" s="286">
        <v>10853.26</v>
      </c>
    </row>
    <row r="1483" spans="2:4" ht="14.25" customHeight="1" x14ac:dyDescent="0.2">
      <c r="B1483" s="317" t="s">
        <v>6004</v>
      </c>
      <c r="C1483" s="306" t="s">
        <v>6005</v>
      </c>
      <c r="D1483" s="286">
        <v>41083.67</v>
      </c>
    </row>
    <row r="1484" spans="2:4" ht="14.25" customHeight="1" x14ac:dyDescent="0.2">
      <c r="B1484" s="317" t="s">
        <v>6006</v>
      </c>
      <c r="C1484" s="306" t="s">
        <v>6007</v>
      </c>
      <c r="D1484" s="286">
        <v>18421.900000000001</v>
      </c>
    </row>
    <row r="1485" spans="2:4" x14ac:dyDescent="0.2">
      <c r="B1485" s="317" t="s">
        <v>6008</v>
      </c>
      <c r="C1485" s="306" t="s">
        <v>6009</v>
      </c>
      <c r="D1485" s="286">
        <v>1345.36</v>
      </c>
    </row>
    <row r="1486" spans="2:4" x14ac:dyDescent="0.2">
      <c r="B1486" s="317" t="s">
        <v>6010</v>
      </c>
      <c r="C1486" s="306" t="s">
        <v>6011</v>
      </c>
      <c r="D1486" s="286">
        <v>146.87</v>
      </c>
    </row>
    <row r="1487" spans="2:4" x14ac:dyDescent="0.2">
      <c r="B1487" s="317" t="s">
        <v>6919</v>
      </c>
      <c r="C1487" s="306" t="s">
        <v>6920</v>
      </c>
      <c r="D1487" s="286">
        <v>22.1</v>
      </c>
    </row>
    <row r="1488" spans="2:4" hidden="1" x14ac:dyDescent="0.2">
      <c r="B1488" s="317" t="s">
        <v>6012</v>
      </c>
      <c r="C1488" s="306" t="s">
        <v>6013</v>
      </c>
      <c r="D1488" s="286">
        <v>0</v>
      </c>
    </row>
    <row r="1489" spans="2:4" ht="14.25" customHeight="1" x14ac:dyDescent="0.2">
      <c r="B1489" s="317" t="s">
        <v>6014</v>
      </c>
      <c r="C1489" s="306" t="s">
        <v>6015</v>
      </c>
      <c r="D1489" s="286">
        <v>2209.0300000000002</v>
      </c>
    </row>
    <row r="1490" spans="2:4" ht="14.25" customHeight="1" x14ac:dyDescent="0.2">
      <c r="B1490" s="317" t="s">
        <v>6016</v>
      </c>
      <c r="C1490" s="306" t="s">
        <v>6017</v>
      </c>
      <c r="D1490" s="286">
        <v>102.51</v>
      </c>
    </row>
    <row r="1491" spans="2:4" x14ac:dyDescent="0.2">
      <c r="B1491" s="317" t="s">
        <v>6018</v>
      </c>
      <c r="C1491" s="306" t="s">
        <v>6019</v>
      </c>
      <c r="D1491" s="286">
        <v>66.86</v>
      </c>
    </row>
    <row r="1492" spans="2:4" hidden="1" x14ac:dyDescent="0.2">
      <c r="B1492" s="317" t="s">
        <v>6020</v>
      </c>
      <c r="C1492" s="306" t="s">
        <v>6021</v>
      </c>
      <c r="D1492" s="286">
        <v>0</v>
      </c>
    </row>
    <row r="1493" spans="2:4" x14ac:dyDescent="0.2">
      <c r="B1493" s="317" t="s">
        <v>6022</v>
      </c>
      <c r="C1493" s="306" t="s">
        <v>6023</v>
      </c>
      <c r="D1493" s="286">
        <v>1663.9</v>
      </c>
    </row>
    <row r="1494" spans="2:4" x14ac:dyDescent="0.2">
      <c r="B1494" s="317" t="s">
        <v>6024</v>
      </c>
      <c r="C1494" s="306" t="s">
        <v>6025</v>
      </c>
      <c r="D1494" s="286">
        <v>343.33</v>
      </c>
    </row>
    <row r="1495" spans="2:4" x14ac:dyDescent="0.2">
      <c r="B1495" s="317" t="s">
        <v>6026</v>
      </c>
      <c r="C1495" s="306" t="s">
        <v>6027</v>
      </c>
      <c r="D1495" s="286">
        <v>117.66</v>
      </c>
    </row>
    <row r="1496" spans="2:4" ht="14.25" customHeight="1" x14ac:dyDescent="0.2">
      <c r="B1496" s="317" t="s">
        <v>6028</v>
      </c>
      <c r="C1496" s="306" t="s">
        <v>6029</v>
      </c>
      <c r="D1496" s="286">
        <v>7.52</v>
      </c>
    </row>
    <row r="1497" spans="2:4" ht="14.25" customHeight="1" x14ac:dyDescent="0.2">
      <c r="B1497" s="317" t="s">
        <v>6030</v>
      </c>
      <c r="C1497" s="306" t="s">
        <v>6031</v>
      </c>
      <c r="D1497" s="286">
        <v>2943.32</v>
      </c>
    </row>
    <row r="1498" spans="2:4" ht="14.25" customHeight="1" x14ac:dyDescent="0.2">
      <c r="B1498" s="317" t="s">
        <v>6032</v>
      </c>
      <c r="C1498" s="306" t="s">
        <v>6033</v>
      </c>
      <c r="D1498" s="286">
        <v>521.49</v>
      </c>
    </row>
    <row r="1499" spans="2:4" ht="14.25" customHeight="1" x14ac:dyDescent="0.2">
      <c r="B1499" s="317" t="s">
        <v>6034</v>
      </c>
      <c r="C1499" s="306" t="s">
        <v>6035</v>
      </c>
      <c r="D1499" s="286">
        <v>267.47000000000003</v>
      </c>
    </row>
    <row r="1500" spans="2:4" ht="14.25" customHeight="1" x14ac:dyDescent="0.2">
      <c r="B1500" s="317" t="s">
        <v>6036</v>
      </c>
      <c r="C1500" s="306" t="s">
        <v>6037</v>
      </c>
      <c r="D1500" s="286">
        <v>348.47</v>
      </c>
    </row>
    <row r="1501" spans="2:4" ht="14.25" customHeight="1" x14ac:dyDescent="0.2">
      <c r="B1501" s="317" t="s">
        <v>6038</v>
      </c>
      <c r="C1501" s="306" t="s">
        <v>6039</v>
      </c>
      <c r="D1501" s="286">
        <v>2137.09</v>
      </c>
    </row>
    <row r="1502" spans="2:4" ht="14.25" customHeight="1" x14ac:dyDescent="0.2">
      <c r="B1502" s="317" t="s">
        <v>6040</v>
      </c>
      <c r="C1502" s="306" t="s">
        <v>6041</v>
      </c>
      <c r="D1502" s="286">
        <v>2220.96</v>
      </c>
    </row>
    <row r="1503" spans="2:4" ht="14.25" customHeight="1" x14ac:dyDescent="0.2">
      <c r="B1503" s="317" t="s">
        <v>6042</v>
      </c>
      <c r="C1503" s="306" t="s">
        <v>6043</v>
      </c>
      <c r="D1503" s="286">
        <v>685.26</v>
      </c>
    </row>
    <row r="1504" spans="2:4" ht="14.25" customHeight="1" x14ac:dyDescent="0.2">
      <c r="B1504" s="317" t="s">
        <v>6044</v>
      </c>
      <c r="C1504" s="306" t="s">
        <v>6045</v>
      </c>
      <c r="D1504" s="286">
        <v>2409.39</v>
      </c>
    </row>
    <row r="1505" spans="2:4" ht="14.25" customHeight="1" x14ac:dyDescent="0.2">
      <c r="B1505" s="317" t="s">
        <v>6046</v>
      </c>
      <c r="C1505" s="306" t="s">
        <v>6047</v>
      </c>
      <c r="D1505" s="286">
        <v>1979.57</v>
      </c>
    </row>
    <row r="1506" spans="2:4" ht="14.25" customHeight="1" x14ac:dyDescent="0.2">
      <c r="B1506" s="317" t="s">
        <v>6048</v>
      </c>
      <c r="C1506" s="306" t="s">
        <v>6049</v>
      </c>
      <c r="D1506" s="286">
        <v>1766.37</v>
      </c>
    </row>
    <row r="1507" spans="2:4" ht="14.25" customHeight="1" x14ac:dyDescent="0.2">
      <c r="B1507" s="317" t="s">
        <v>6050</v>
      </c>
      <c r="C1507" s="306" t="s">
        <v>6051</v>
      </c>
      <c r="D1507" s="286">
        <v>2458.63</v>
      </c>
    </row>
    <row r="1508" spans="2:4" x14ac:dyDescent="0.2">
      <c r="B1508" s="317" t="s">
        <v>6052</v>
      </c>
      <c r="C1508" s="306" t="s">
        <v>6053</v>
      </c>
      <c r="D1508" s="286">
        <v>28099.279999999999</v>
      </c>
    </row>
    <row r="1509" spans="2:4" hidden="1" x14ac:dyDescent="0.2">
      <c r="B1509" s="317" t="s">
        <v>6054</v>
      </c>
      <c r="C1509" s="306" t="s">
        <v>4496</v>
      </c>
      <c r="D1509" s="286">
        <v>0</v>
      </c>
    </row>
    <row r="1510" spans="2:4" hidden="1" x14ac:dyDescent="0.2">
      <c r="B1510" s="317" t="s">
        <v>6055</v>
      </c>
      <c r="C1510" s="306" t="s">
        <v>4498</v>
      </c>
      <c r="D1510" s="286">
        <v>0</v>
      </c>
    </row>
    <row r="1511" spans="2:4" hidden="1" x14ac:dyDescent="0.2">
      <c r="B1511" s="317" t="s">
        <v>6056</v>
      </c>
      <c r="C1511" s="306" t="s">
        <v>4500</v>
      </c>
      <c r="D1511" s="286">
        <v>0</v>
      </c>
    </row>
    <row r="1512" spans="2:4" x14ac:dyDescent="0.2">
      <c r="B1512" s="317" t="s">
        <v>6057</v>
      </c>
      <c r="C1512" s="306" t="s">
        <v>6058</v>
      </c>
      <c r="D1512" s="286">
        <v>10316.200000000001</v>
      </c>
    </row>
    <row r="1513" spans="2:4" x14ac:dyDescent="0.2">
      <c r="B1513" s="317" t="s">
        <v>6059</v>
      </c>
      <c r="C1513" s="306" t="s">
        <v>6060</v>
      </c>
      <c r="D1513" s="286">
        <v>1374.13</v>
      </c>
    </row>
    <row r="1514" spans="2:4" x14ac:dyDescent="0.2">
      <c r="B1514" s="317" t="s">
        <v>6061</v>
      </c>
      <c r="C1514" s="306" t="s">
        <v>6062</v>
      </c>
      <c r="D1514" s="286">
        <v>14.06</v>
      </c>
    </row>
    <row r="1515" spans="2:4" x14ac:dyDescent="0.2">
      <c r="B1515" s="317" t="s">
        <v>6063</v>
      </c>
      <c r="C1515" s="306" t="s">
        <v>6064</v>
      </c>
      <c r="D1515" s="286">
        <v>10416.969999999999</v>
      </c>
    </row>
    <row r="1516" spans="2:4" x14ac:dyDescent="0.2">
      <c r="B1516" s="317" t="s">
        <v>6065</v>
      </c>
      <c r="C1516" s="306" t="s">
        <v>6066</v>
      </c>
      <c r="D1516" s="286">
        <v>5977.92</v>
      </c>
    </row>
    <row r="1517" spans="2:4" x14ac:dyDescent="0.2">
      <c r="B1517" s="317" t="s">
        <v>6067</v>
      </c>
      <c r="C1517" s="306" t="s">
        <v>6068</v>
      </c>
      <c r="D1517" s="286">
        <v>13859.46</v>
      </c>
    </row>
    <row r="1518" spans="2:4" x14ac:dyDescent="0.2">
      <c r="B1518" s="317" t="s">
        <v>6069</v>
      </c>
      <c r="C1518" s="306" t="s">
        <v>6070</v>
      </c>
      <c r="D1518" s="286">
        <v>13859.46</v>
      </c>
    </row>
    <row r="1519" spans="2:4" ht="14.25" customHeight="1" x14ac:dyDescent="0.2">
      <c r="B1519" s="317" t="s">
        <v>6071</v>
      </c>
      <c r="C1519" s="306" t="s">
        <v>6072</v>
      </c>
      <c r="D1519" s="286">
        <v>13859.46</v>
      </c>
    </row>
    <row r="1520" spans="2:4" ht="14.25" customHeight="1" x14ac:dyDescent="0.2">
      <c r="B1520" s="317" t="s">
        <v>6073</v>
      </c>
      <c r="C1520" s="306" t="s">
        <v>6074</v>
      </c>
      <c r="D1520" s="286">
        <v>13859.46</v>
      </c>
    </row>
    <row r="1521" spans="2:4" ht="14.25" hidden="1" customHeight="1" x14ac:dyDescent="0.2">
      <c r="B1521" s="317" t="s">
        <v>6075</v>
      </c>
      <c r="C1521" s="306" t="s">
        <v>6076</v>
      </c>
      <c r="D1521" s="286">
        <v>0</v>
      </c>
    </row>
    <row r="1522" spans="2:4" ht="14.25" hidden="1" customHeight="1" x14ac:dyDescent="0.2">
      <c r="B1522" s="317" t="s">
        <v>6077</v>
      </c>
      <c r="C1522" s="306" t="s">
        <v>3875</v>
      </c>
      <c r="D1522" s="286">
        <v>0</v>
      </c>
    </row>
    <row r="1523" spans="2:4" ht="14.25" customHeight="1" x14ac:dyDescent="0.2">
      <c r="B1523" s="317" t="s">
        <v>6078</v>
      </c>
      <c r="C1523" s="306" t="s">
        <v>6079</v>
      </c>
      <c r="D1523" s="286">
        <v>1072303.3700000001</v>
      </c>
    </row>
    <row r="1524" spans="2:4" ht="14.25" hidden="1" customHeight="1" x14ac:dyDescent="0.2">
      <c r="B1524" s="317" t="s">
        <v>6080</v>
      </c>
      <c r="C1524" s="306" t="s">
        <v>6081</v>
      </c>
      <c r="D1524" s="286">
        <v>0</v>
      </c>
    </row>
    <row r="1525" spans="2:4" ht="14.25" hidden="1" customHeight="1" x14ac:dyDescent="0.2">
      <c r="B1525" s="317" t="s">
        <v>6082</v>
      </c>
      <c r="C1525" s="306" t="s">
        <v>6083</v>
      </c>
      <c r="D1525" s="286">
        <v>0</v>
      </c>
    </row>
    <row r="1526" spans="2:4" hidden="1" x14ac:dyDescent="0.2">
      <c r="B1526" s="317" t="s">
        <v>6084</v>
      </c>
      <c r="C1526" s="306" t="s">
        <v>6085</v>
      </c>
      <c r="D1526" s="286">
        <v>0</v>
      </c>
    </row>
    <row r="1527" spans="2:4" hidden="1" x14ac:dyDescent="0.2">
      <c r="B1527" s="317" t="s">
        <v>6784</v>
      </c>
      <c r="C1527" s="306" t="s">
        <v>6785</v>
      </c>
      <c r="D1527" s="286">
        <v>0</v>
      </c>
    </row>
    <row r="1528" spans="2:4" hidden="1" x14ac:dyDescent="0.2">
      <c r="B1528" s="317" t="s">
        <v>6086</v>
      </c>
      <c r="C1528" s="306" t="s">
        <v>6087</v>
      </c>
      <c r="D1528" s="286">
        <v>0</v>
      </c>
    </row>
    <row r="1529" spans="2:4" x14ac:dyDescent="0.2">
      <c r="B1529" s="317" t="s">
        <v>6088</v>
      </c>
      <c r="C1529" s="306" t="s">
        <v>4467</v>
      </c>
      <c r="D1529" s="286">
        <v>28402.6</v>
      </c>
    </row>
    <row r="1530" spans="2:4" x14ac:dyDescent="0.2">
      <c r="B1530" s="317" t="s">
        <v>6089</v>
      </c>
      <c r="C1530" s="306" t="s">
        <v>4467</v>
      </c>
      <c r="D1530" s="286">
        <v>28402.6</v>
      </c>
    </row>
    <row r="1531" spans="2:4" x14ac:dyDescent="0.2">
      <c r="B1531" s="317" t="s">
        <v>6090</v>
      </c>
      <c r="C1531" s="306" t="s">
        <v>5711</v>
      </c>
      <c r="D1531" s="286">
        <v>28402.6</v>
      </c>
    </row>
    <row r="1532" spans="2:4" x14ac:dyDescent="0.2">
      <c r="B1532" s="317" t="s">
        <v>6091</v>
      </c>
      <c r="C1532" s="306" t="s">
        <v>6092</v>
      </c>
      <c r="D1532" s="286">
        <v>576397.99</v>
      </c>
    </row>
    <row r="1533" spans="2:4" x14ac:dyDescent="0.2">
      <c r="B1533" s="317" t="s">
        <v>6093</v>
      </c>
      <c r="C1533" s="306" t="s">
        <v>6094</v>
      </c>
      <c r="D1533" s="286">
        <v>570877.89</v>
      </c>
    </row>
    <row r="1534" spans="2:4" x14ac:dyDescent="0.2">
      <c r="B1534" s="317" t="s">
        <v>6095</v>
      </c>
      <c r="C1534" s="306" t="s">
        <v>6096</v>
      </c>
      <c r="D1534" s="286">
        <v>570877.89</v>
      </c>
    </row>
    <row r="1535" spans="2:4" ht="14.25" customHeight="1" x14ac:dyDescent="0.2">
      <c r="B1535" s="317" t="s">
        <v>6097</v>
      </c>
      <c r="C1535" s="306" t="s">
        <v>6098</v>
      </c>
      <c r="D1535" s="286">
        <v>5520.1</v>
      </c>
    </row>
    <row r="1536" spans="2:4" x14ac:dyDescent="0.2">
      <c r="B1536" s="317" t="s">
        <v>6099</v>
      </c>
      <c r="C1536" s="306" t="s">
        <v>6100</v>
      </c>
      <c r="D1536" s="286">
        <v>5520.1</v>
      </c>
    </row>
    <row r="1537" spans="2:4" hidden="1" x14ac:dyDescent="0.2">
      <c r="B1537" s="317" t="s">
        <v>6101</v>
      </c>
      <c r="C1537" s="306" t="s">
        <v>6102</v>
      </c>
      <c r="D1537" s="286">
        <v>0</v>
      </c>
    </row>
    <row r="1538" spans="2:4" hidden="1" x14ac:dyDescent="0.2">
      <c r="B1538" s="317" t="s">
        <v>6103</v>
      </c>
      <c r="C1538" s="306" t="s">
        <v>6104</v>
      </c>
      <c r="D1538" s="286">
        <v>0</v>
      </c>
    </row>
    <row r="1539" spans="2:4" hidden="1" x14ac:dyDescent="0.2">
      <c r="B1539" s="317" t="s">
        <v>6105</v>
      </c>
      <c r="C1539" s="306" t="s">
        <v>6106</v>
      </c>
      <c r="D1539" s="286">
        <v>0</v>
      </c>
    </row>
    <row r="1540" spans="2:4" x14ac:dyDescent="0.2">
      <c r="B1540" s="317" t="s">
        <v>6107</v>
      </c>
      <c r="C1540" s="306" t="s">
        <v>3875</v>
      </c>
      <c r="D1540" s="286">
        <v>467502.78</v>
      </c>
    </row>
    <row r="1541" spans="2:4" x14ac:dyDescent="0.2">
      <c r="B1541" s="317" t="s">
        <v>6108</v>
      </c>
      <c r="C1541" s="306" t="s">
        <v>3875</v>
      </c>
      <c r="D1541" s="286">
        <v>467502.78</v>
      </c>
    </row>
    <row r="1542" spans="2:4" hidden="1" x14ac:dyDescent="0.2">
      <c r="B1542" s="317" t="s">
        <v>6109</v>
      </c>
      <c r="C1542" s="306" t="s">
        <v>6110</v>
      </c>
      <c r="D1542" s="286">
        <v>0</v>
      </c>
    </row>
    <row r="1543" spans="2:4" hidden="1" x14ac:dyDescent="0.2">
      <c r="B1543" s="317" t="s">
        <v>6111</v>
      </c>
      <c r="C1543" s="306" t="s">
        <v>6112</v>
      </c>
      <c r="D1543" s="286">
        <v>0</v>
      </c>
    </row>
    <row r="1544" spans="2:4" hidden="1" x14ac:dyDescent="0.2">
      <c r="B1544" s="317" t="s">
        <v>6113</v>
      </c>
      <c r="C1544" s="306" t="s">
        <v>6114</v>
      </c>
      <c r="D1544" s="286">
        <v>0</v>
      </c>
    </row>
    <row r="1545" spans="2:4" x14ac:dyDescent="0.2">
      <c r="B1545" s="317" t="s">
        <v>6115</v>
      </c>
      <c r="C1545" s="306" t="s">
        <v>6116</v>
      </c>
      <c r="D1545" s="286">
        <v>467149.5</v>
      </c>
    </row>
    <row r="1546" spans="2:4" hidden="1" x14ac:dyDescent="0.2">
      <c r="B1546" s="317" t="s">
        <v>6117</v>
      </c>
      <c r="C1546" s="306" t="s">
        <v>6118</v>
      </c>
      <c r="D1546" s="286">
        <v>0</v>
      </c>
    </row>
    <row r="1547" spans="2:4" hidden="1" x14ac:dyDescent="0.2">
      <c r="B1547" s="317" t="s">
        <v>6786</v>
      </c>
      <c r="C1547" s="306" t="s">
        <v>6787</v>
      </c>
      <c r="D1547" s="286">
        <v>0</v>
      </c>
    </row>
    <row r="1548" spans="2:4" hidden="1" x14ac:dyDescent="0.2">
      <c r="B1548" s="317" t="s">
        <v>6119</v>
      </c>
      <c r="C1548" s="306" t="s">
        <v>6120</v>
      </c>
      <c r="D1548" s="286">
        <v>0</v>
      </c>
    </row>
    <row r="1549" spans="2:4" hidden="1" x14ac:dyDescent="0.2">
      <c r="B1549" s="317" t="s">
        <v>6121</v>
      </c>
      <c r="C1549" s="306" t="s">
        <v>6122</v>
      </c>
      <c r="D1549" s="286">
        <v>0</v>
      </c>
    </row>
    <row r="1550" spans="2:4" ht="14.25" hidden="1" customHeight="1" x14ac:dyDescent="0.2">
      <c r="B1550" s="317" t="s">
        <v>6123</v>
      </c>
      <c r="C1550" s="306" t="s">
        <v>6124</v>
      </c>
      <c r="D1550" s="286">
        <v>0</v>
      </c>
    </row>
    <row r="1551" spans="2:4" hidden="1" x14ac:dyDescent="0.2">
      <c r="B1551" s="317" t="s">
        <v>6125</v>
      </c>
      <c r="C1551" s="306" t="s">
        <v>6126</v>
      </c>
      <c r="D1551" s="286">
        <v>0</v>
      </c>
    </row>
    <row r="1552" spans="2:4" hidden="1" x14ac:dyDescent="0.2">
      <c r="B1552" s="317" t="s">
        <v>6127</v>
      </c>
      <c r="C1552" s="306" t="s">
        <v>6128</v>
      </c>
      <c r="D1552" s="286">
        <v>0</v>
      </c>
    </row>
    <row r="1553" spans="2:4" hidden="1" x14ac:dyDescent="0.2">
      <c r="B1553" s="317" t="s">
        <v>6129</v>
      </c>
      <c r="C1553" s="306" t="s">
        <v>6130</v>
      </c>
      <c r="D1553" s="286">
        <v>0</v>
      </c>
    </row>
    <row r="1554" spans="2:4" ht="14.25" customHeight="1" x14ac:dyDescent="0.2">
      <c r="B1554" s="317" t="s">
        <v>6131</v>
      </c>
      <c r="C1554" s="306" t="s">
        <v>6132</v>
      </c>
      <c r="D1554" s="286">
        <v>353.28</v>
      </c>
    </row>
    <row r="1555" spans="2:4" hidden="1" x14ac:dyDescent="0.2">
      <c r="B1555" s="317" t="s">
        <v>6133</v>
      </c>
      <c r="C1555" s="306" t="s">
        <v>6134</v>
      </c>
      <c r="D1555" s="286">
        <v>0</v>
      </c>
    </row>
    <row r="1556" spans="2:4" hidden="1" x14ac:dyDescent="0.2">
      <c r="B1556" s="317" t="s">
        <v>6135</v>
      </c>
      <c r="C1556" s="306" t="s">
        <v>6136</v>
      </c>
      <c r="D1556" s="286">
        <v>0</v>
      </c>
    </row>
    <row r="1557" spans="2:4" hidden="1" x14ac:dyDescent="0.2">
      <c r="B1557" s="317" t="s">
        <v>6137</v>
      </c>
      <c r="C1557" s="306" t="s">
        <v>6138</v>
      </c>
      <c r="D1557" s="286">
        <v>0</v>
      </c>
    </row>
    <row r="1558" spans="2:4" hidden="1" x14ac:dyDescent="0.2">
      <c r="B1558" s="317" t="s">
        <v>6139</v>
      </c>
      <c r="C1558" s="306" t="s">
        <v>6140</v>
      </c>
      <c r="D1558" s="286">
        <v>0</v>
      </c>
    </row>
    <row r="1559" spans="2:4" ht="14.25" hidden="1" customHeight="1" x14ac:dyDescent="0.2">
      <c r="B1559" s="317" t="s">
        <v>6141</v>
      </c>
      <c r="C1559" s="306" t="s">
        <v>6142</v>
      </c>
      <c r="D1559" s="286">
        <v>0</v>
      </c>
    </row>
    <row r="1560" spans="2:4" hidden="1" x14ac:dyDescent="0.2">
      <c r="B1560" s="317" t="s">
        <v>6143</v>
      </c>
      <c r="C1560" s="306" t="s">
        <v>6144</v>
      </c>
      <c r="D1560" s="286">
        <v>0</v>
      </c>
    </row>
    <row r="1561" spans="2:4" hidden="1" x14ac:dyDescent="0.2">
      <c r="B1561" s="317" t="s">
        <v>6145</v>
      </c>
      <c r="C1561" s="306" t="s">
        <v>6146</v>
      </c>
      <c r="D1561" s="286">
        <v>0</v>
      </c>
    </row>
    <row r="1562" spans="2:4" ht="14.25" hidden="1" customHeight="1" x14ac:dyDescent="0.2">
      <c r="B1562" s="317" t="s">
        <v>6147</v>
      </c>
      <c r="C1562" s="306" t="s">
        <v>6144</v>
      </c>
      <c r="D1562" s="286">
        <v>0</v>
      </c>
    </row>
    <row r="1563" spans="2:4" ht="14.25" hidden="1" customHeight="1" x14ac:dyDescent="0.2">
      <c r="B1563" s="317" t="s">
        <v>6148</v>
      </c>
      <c r="C1563" s="306" t="s">
        <v>6149</v>
      </c>
      <c r="D1563" s="286">
        <v>0</v>
      </c>
    </row>
    <row r="1564" spans="2:4" ht="14.25" hidden="1" customHeight="1" x14ac:dyDescent="0.2">
      <c r="B1564" s="317" t="s">
        <v>6150</v>
      </c>
      <c r="C1564" s="306" t="s">
        <v>6151</v>
      </c>
      <c r="D1564" s="286">
        <v>0</v>
      </c>
    </row>
    <row r="1565" spans="2:4" hidden="1" x14ac:dyDescent="0.2">
      <c r="B1565" s="317" t="s">
        <v>6152</v>
      </c>
      <c r="C1565" s="306" t="s">
        <v>6153</v>
      </c>
      <c r="D1565" s="286">
        <v>0</v>
      </c>
    </row>
    <row r="1566" spans="2:4" hidden="1" x14ac:dyDescent="0.2">
      <c r="B1566" s="317" t="s">
        <v>6154</v>
      </c>
      <c r="C1566" s="306" t="s">
        <v>6155</v>
      </c>
      <c r="D1566" s="286">
        <v>0</v>
      </c>
    </row>
    <row r="1567" spans="2:4" hidden="1" x14ac:dyDescent="0.2">
      <c r="B1567" s="317" t="s">
        <v>6156</v>
      </c>
      <c r="C1567" s="306" t="s">
        <v>6157</v>
      </c>
      <c r="D1567" s="286">
        <v>0</v>
      </c>
    </row>
    <row r="1568" spans="2:4" hidden="1" x14ac:dyDescent="0.2">
      <c r="B1568" s="317" t="s">
        <v>6158</v>
      </c>
      <c r="C1568" s="306" t="s">
        <v>6159</v>
      </c>
      <c r="D1568" s="286">
        <v>0</v>
      </c>
    </row>
    <row r="1569" spans="2:4" ht="14.25" hidden="1" customHeight="1" x14ac:dyDescent="0.2">
      <c r="B1569" s="317" t="s">
        <v>6160</v>
      </c>
      <c r="C1569" s="306" t="s">
        <v>6161</v>
      </c>
      <c r="D1569" s="286">
        <v>0</v>
      </c>
    </row>
    <row r="1570" spans="2:4" ht="14.25" hidden="1" customHeight="1" x14ac:dyDescent="0.2">
      <c r="B1570" s="317" t="s">
        <v>6162</v>
      </c>
      <c r="C1570" s="306" t="s">
        <v>6163</v>
      </c>
      <c r="D1570" s="286">
        <v>0</v>
      </c>
    </row>
    <row r="1571" spans="2:4" hidden="1" x14ac:dyDescent="0.2">
      <c r="B1571" s="317" t="s">
        <v>6164</v>
      </c>
      <c r="C1571" s="306" t="s">
        <v>5930</v>
      </c>
      <c r="D1571" s="286">
        <v>0</v>
      </c>
    </row>
    <row r="1572" spans="2:4" hidden="1" x14ac:dyDescent="0.2">
      <c r="B1572" s="317" t="s">
        <v>6165</v>
      </c>
      <c r="C1572" s="306" t="s">
        <v>6166</v>
      </c>
      <c r="D1572" s="286">
        <v>0</v>
      </c>
    </row>
    <row r="1573" spans="2:4" hidden="1" x14ac:dyDescent="0.2">
      <c r="B1573" s="317" t="s">
        <v>6167</v>
      </c>
      <c r="C1573" s="306" t="s">
        <v>6168</v>
      </c>
      <c r="D1573" s="286">
        <v>0</v>
      </c>
    </row>
    <row r="1574" spans="2:4" hidden="1" x14ac:dyDescent="0.2">
      <c r="B1574" s="317" t="s">
        <v>6169</v>
      </c>
      <c r="C1574" s="306" t="s">
        <v>6170</v>
      </c>
      <c r="D1574" s="286">
        <v>0</v>
      </c>
    </row>
    <row r="1575" spans="2:4" hidden="1" x14ac:dyDescent="0.2">
      <c r="B1575" s="317" t="s">
        <v>6171</v>
      </c>
      <c r="C1575" s="306" t="s">
        <v>6172</v>
      </c>
      <c r="D1575" s="286">
        <v>0</v>
      </c>
    </row>
    <row r="1576" spans="2:4" ht="14.25" hidden="1" customHeight="1" x14ac:dyDescent="0.2">
      <c r="B1576" s="317" t="s">
        <v>6173</v>
      </c>
      <c r="C1576" s="306" t="s">
        <v>6174</v>
      </c>
      <c r="D1576" s="286">
        <v>0</v>
      </c>
    </row>
    <row r="1577" spans="2:4" ht="14.25" hidden="1" customHeight="1" x14ac:dyDescent="0.2">
      <c r="B1577" s="317" t="s">
        <v>6175</v>
      </c>
      <c r="C1577" s="306" t="s">
        <v>6176</v>
      </c>
      <c r="D1577" s="286">
        <v>0</v>
      </c>
    </row>
    <row r="1578" spans="2:4" hidden="1" x14ac:dyDescent="0.2">
      <c r="B1578" s="317" t="s">
        <v>6177</v>
      </c>
      <c r="C1578" s="306" t="s">
        <v>6178</v>
      </c>
      <c r="D1578" s="286">
        <v>0</v>
      </c>
    </row>
    <row r="1579" spans="2:4" hidden="1" x14ac:dyDescent="0.2">
      <c r="B1579" s="317" t="s">
        <v>6179</v>
      </c>
      <c r="C1579" s="306" t="s">
        <v>4412</v>
      </c>
      <c r="D1579" s="286">
        <v>0</v>
      </c>
    </row>
    <row r="1580" spans="2:4" hidden="1" x14ac:dyDescent="0.2">
      <c r="B1580" s="317" t="s">
        <v>6180</v>
      </c>
      <c r="C1580" s="306" t="s">
        <v>5934</v>
      </c>
      <c r="D1580" s="286">
        <v>0</v>
      </c>
    </row>
    <row r="1581" spans="2:4" hidden="1" x14ac:dyDescent="0.2">
      <c r="B1581" s="317" t="s">
        <v>6181</v>
      </c>
      <c r="C1581" s="306" t="s">
        <v>6182</v>
      </c>
      <c r="D1581" s="286">
        <v>0</v>
      </c>
    </row>
    <row r="1582" spans="2:4" hidden="1" x14ac:dyDescent="0.2">
      <c r="B1582" s="317" t="s">
        <v>6183</v>
      </c>
      <c r="C1582" s="306" t="s">
        <v>6184</v>
      </c>
      <c r="D1582" s="286">
        <v>0</v>
      </c>
    </row>
    <row r="1583" spans="2:4" hidden="1" x14ac:dyDescent="0.2">
      <c r="B1583" s="317" t="s">
        <v>6185</v>
      </c>
      <c r="C1583" s="306" t="s">
        <v>6186</v>
      </c>
      <c r="D1583" s="286">
        <v>0</v>
      </c>
    </row>
    <row r="1584" spans="2:4" hidden="1" x14ac:dyDescent="0.2">
      <c r="B1584" s="317" t="s">
        <v>6187</v>
      </c>
      <c r="C1584" s="306" t="s">
        <v>6188</v>
      </c>
      <c r="D1584" s="286">
        <v>0</v>
      </c>
    </row>
    <row r="1585" spans="2:4" hidden="1" x14ac:dyDescent="0.2">
      <c r="B1585" s="317" t="s">
        <v>6189</v>
      </c>
      <c r="C1585" s="306" t="s">
        <v>4387</v>
      </c>
      <c r="D1585" s="286">
        <v>0</v>
      </c>
    </row>
    <row r="1586" spans="2:4" hidden="1" x14ac:dyDescent="0.2">
      <c r="B1586" s="317" t="s">
        <v>6190</v>
      </c>
      <c r="C1586" s="306" t="s">
        <v>5908</v>
      </c>
      <c r="D1586" s="286">
        <v>0</v>
      </c>
    </row>
    <row r="1587" spans="2:4" hidden="1" x14ac:dyDescent="0.2">
      <c r="B1587" s="317" t="s">
        <v>6191</v>
      </c>
      <c r="C1587" s="306" t="s">
        <v>6192</v>
      </c>
      <c r="D1587" s="286">
        <v>0</v>
      </c>
    </row>
    <row r="1588" spans="2:4" hidden="1" x14ac:dyDescent="0.2">
      <c r="B1588" s="317" t="s">
        <v>6193</v>
      </c>
      <c r="C1588" s="306" t="s">
        <v>6194</v>
      </c>
      <c r="D1588" s="286">
        <v>0</v>
      </c>
    </row>
    <row r="1589" spans="2:4" hidden="1" x14ac:dyDescent="0.2">
      <c r="B1589" s="317" t="s">
        <v>6195</v>
      </c>
      <c r="C1589" s="306" t="s">
        <v>4395</v>
      </c>
      <c r="D1589" s="286">
        <v>0</v>
      </c>
    </row>
    <row r="1590" spans="2:4" hidden="1" x14ac:dyDescent="0.2">
      <c r="B1590" s="317" t="s">
        <v>6196</v>
      </c>
      <c r="C1590" s="306" t="s">
        <v>6197</v>
      </c>
      <c r="D1590" s="286">
        <v>0</v>
      </c>
    </row>
    <row r="1591" spans="2:4" hidden="1" x14ac:dyDescent="0.2">
      <c r="B1591" s="317" t="s">
        <v>6198</v>
      </c>
      <c r="C1591" s="306" t="s">
        <v>6199</v>
      </c>
      <c r="D1591" s="286">
        <v>0</v>
      </c>
    </row>
    <row r="1592" spans="2:4" hidden="1" x14ac:dyDescent="0.2">
      <c r="B1592" s="317" t="s">
        <v>6200</v>
      </c>
      <c r="C1592" s="306" t="s">
        <v>6201</v>
      </c>
      <c r="D1592" s="286">
        <v>0</v>
      </c>
    </row>
    <row r="1593" spans="2:4" hidden="1" x14ac:dyDescent="0.2">
      <c r="B1593" s="317" t="s">
        <v>6202</v>
      </c>
      <c r="C1593" s="306" t="s">
        <v>6203</v>
      </c>
      <c r="D1593" s="286">
        <v>0</v>
      </c>
    </row>
    <row r="1594" spans="2:4" hidden="1" x14ac:dyDescent="0.2">
      <c r="B1594" s="317" t="s">
        <v>6204</v>
      </c>
      <c r="C1594" s="306" t="s">
        <v>6205</v>
      </c>
      <c r="D1594" s="286">
        <v>0</v>
      </c>
    </row>
    <row r="1595" spans="2:4" hidden="1" x14ac:dyDescent="0.2">
      <c r="B1595" s="317" t="s">
        <v>6206</v>
      </c>
      <c r="C1595" s="306" t="s">
        <v>6207</v>
      </c>
      <c r="D1595" s="286">
        <v>0</v>
      </c>
    </row>
    <row r="1596" spans="2:4" x14ac:dyDescent="0.2">
      <c r="B1596" s="317" t="s">
        <v>6208</v>
      </c>
      <c r="C1596" s="306" t="s">
        <v>6209</v>
      </c>
      <c r="D1596" s="286">
        <v>64288005.619999997</v>
      </c>
    </row>
    <row r="1597" spans="2:4" x14ac:dyDescent="0.2">
      <c r="B1597" s="317" t="s">
        <v>6210</v>
      </c>
      <c r="C1597" s="306" t="s">
        <v>6211</v>
      </c>
      <c r="D1597" s="286">
        <v>148</v>
      </c>
    </row>
    <row r="1598" spans="2:4" hidden="1" x14ac:dyDescent="0.2">
      <c r="B1598" s="317" t="s">
        <v>6212</v>
      </c>
      <c r="C1598" s="306" t="s">
        <v>6213</v>
      </c>
      <c r="D1598" s="286">
        <v>0</v>
      </c>
    </row>
    <row r="1599" spans="2:4" x14ac:dyDescent="0.2">
      <c r="B1599" s="317" t="s">
        <v>6214</v>
      </c>
      <c r="C1599" s="306" t="s">
        <v>6215</v>
      </c>
      <c r="D1599" s="286">
        <v>148</v>
      </c>
    </row>
    <row r="1600" spans="2:4" x14ac:dyDescent="0.2">
      <c r="B1600" s="317" t="s">
        <v>6216</v>
      </c>
      <c r="C1600" s="306" t="s">
        <v>6217</v>
      </c>
      <c r="D1600" s="286">
        <v>148</v>
      </c>
    </row>
    <row r="1601" spans="2:4" hidden="1" x14ac:dyDescent="0.2">
      <c r="B1601" s="317" t="s">
        <v>6218</v>
      </c>
      <c r="C1601" s="306" t="s">
        <v>6219</v>
      </c>
      <c r="D1601" s="286">
        <v>0</v>
      </c>
    </row>
    <row r="1602" spans="2:4" ht="14.25" hidden="1" customHeight="1" x14ac:dyDescent="0.2">
      <c r="B1602" s="317" t="s">
        <v>6220</v>
      </c>
      <c r="C1602" s="306" t="s">
        <v>3875</v>
      </c>
      <c r="D1602" s="286">
        <v>0</v>
      </c>
    </row>
    <row r="1603" spans="2:4" ht="14.25" customHeight="1" x14ac:dyDescent="0.2">
      <c r="B1603" s="317" t="s">
        <v>6221</v>
      </c>
      <c r="C1603" s="306" t="s">
        <v>6222</v>
      </c>
      <c r="D1603" s="286">
        <v>20000</v>
      </c>
    </row>
    <row r="1604" spans="2:4" ht="14.25" hidden="1" customHeight="1" x14ac:dyDescent="0.2">
      <c r="B1604" s="317" t="s">
        <v>6223</v>
      </c>
      <c r="C1604" s="306" t="s">
        <v>5896</v>
      </c>
      <c r="D1604" s="286">
        <v>0</v>
      </c>
    </row>
    <row r="1605" spans="2:4" hidden="1" x14ac:dyDescent="0.2">
      <c r="B1605" s="317" t="s">
        <v>6224</v>
      </c>
      <c r="C1605" s="306" t="s">
        <v>6225</v>
      </c>
      <c r="D1605" s="286">
        <v>0</v>
      </c>
    </row>
    <row r="1606" spans="2:4" hidden="1" x14ac:dyDescent="0.2">
      <c r="B1606" s="317" t="s">
        <v>6226</v>
      </c>
      <c r="C1606" s="306" t="s">
        <v>6227</v>
      </c>
      <c r="D1606" s="286">
        <v>0</v>
      </c>
    </row>
    <row r="1607" spans="2:4" hidden="1" x14ac:dyDescent="0.2">
      <c r="B1607" s="317" t="s">
        <v>6228</v>
      </c>
      <c r="C1607" s="306" t="s">
        <v>6229</v>
      </c>
      <c r="D1607" s="286">
        <v>0</v>
      </c>
    </row>
    <row r="1608" spans="2:4" ht="14.25" hidden="1" customHeight="1" x14ac:dyDescent="0.2">
      <c r="B1608" s="317" t="s">
        <v>6230</v>
      </c>
      <c r="C1608" s="306" t="s">
        <v>4387</v>
      </c>
      <c r="D1608" s="286">
        <v>0</v>
      </c>
    </row>
    <row r="1609" spans="2:4" ht="14.25" hidden="1" customHeight="1" x14ac:dyDescent="0.2">
      <c r="B1609" s="317" t="s">
        <v>6231</v>
      </c>
      <c r="C1609" s="306" t="s">
        <v>5908</v>
      </c>
      <c r="D1609" s="286">
        <v>0</v>
      </c>
    </row>
    <row r="1610" spans="2:4" ht="14.25" hidden="1" customHeight="1" x14ac:dyDescent="0.2">
      <c r="B1610" s="317" t="s">
        <v>6232</v>
      </c>
      <c r="C1610" s="306" t="s">
        <v>6192</v>
      </c>
      <c r="D1610" s="286">
        <v>0</v>
      </c>
    </row>
    <row r="1611" spans="2:4" ht="14.25" hidden="1" customHeight="1" x14ac:dyDescent="0.2">
      <c r="B1611" s="317" t="s">
        <v>6233</v>
      </c>
      <c r="C1611" s="306" t="s">
        <v>6234</v>
      </c>
      <c r="D1611" s="286">
        <v>0</v>
      </c>
    </row>
    <row r="1612" spans="2:4" ht="14.25" hidden="1" customHeight="1" x14ac:dyDescent="0.2">
      <c r="B1612" s="317" t="s">
        <v>6235</v>
      </c>
      <c r="C1612" s="306" t="s">
        <v>4395</v>
      </c>
      <c r="D1612" s="286">
        <v>0</v>
      </c>
    </row>
    <row r="1613" spans="2:4" hidden="1" x14ac:dyDescent="0.2">
      <c r="B1613" s="317" t="s">
        <v>6236</v>
      </c>
      <c r="C1613" s="306" t="s">
        <v>6197</v>
      </c>
      <c r="D1613" s="286">
        <v>0</v>
      </c>
    </row>
    <row r="1614" spans="2:4" hidden="1" x14ac:dyDescent="0.2">
      <c r="B1614" s="317" t="s">
        <v>6237</v>
      </c>
      <c r="C1614" s="306" t="s">
        <v>6238</v>
      </c>
      <c r="D1614" s="286">
        <v>0</v>
      </c>
    </row>
    <row r="1615" spans="2:4" hidden="1" x14ac:dyDescent="0.2">
      <c r="B1615" s="317" t="s">
        <v>6239</v>
      </c>
      <c r="C1615" s="306" t="s">
        <v>6240</v>
      </c>
      <c r="D1615" s="286">
        <v>0</v>
      </c>
    </row>
    <row r="1616" spans="2:4" ht="14.25" hidden="1" customHeight="1" x14ac:dyDescent="0.2">
      <c r="B1616" s="317" t="s">
        <v>6241</v>
      </c>
      <c r="C1616" s="306" t="s">
        <v>6242</v>
      </c>
      <c r="D1616" s="286">
        <v>0</v>
      </c>
    </row>
    <row r="1617" spans="2:4" hidden="1" x14ac:dyDescent="0.2">
      <c r="B1617" s="317" t="s">
        <v>6243</v>
      </c>
      <c r="C1617" s="306" t="s">
        <v>6244</v>
      </c>
      <c r="D1617" s="286">
        <v>0</v>
      </c>
    </row>
    <row r="1618" spans="2:4" ht="14.25" customHeight="1" x14ac:dyDescent="0.2">
      <c r="B1618" s="317" t="s">
        <v>6245</v>
      </c>
      <c r="C1618" s="306" t="s">
        <v>4690</v>
      </c>
      <c r="D1618" s="286">
        <v>20000</v>
      </c>
    </row>
    <row r="1619" spans="2:4" ht="14.25" customHeight="1" x14ac:dyDescent="0.2">
      <c r="B1619" s="317" t="s">
        <v>6246</v>
      </c>
      <c r="C1619" s="306" t="s">
        <v>6247</v>
      </c>
      <c r="D1619" s="286">
        <v>20000</v>
      </c>
    </row>
    <row r="1620" spans="2:4" ht="14.25" customHeight="1" x14ac:dyDescent="0.2">
      <c r="B1620" s="317" t="s">
        <v>6248</v>
      </c>
      <c r="C1620" s="306" t="s">
        <v>6249</v>
      </c>
      <c r="D1620" s="286">
        <v>11491115.210000001</v>
      </c>
    </row>
    <row r="1621" spans="2:4" ht="14.25" hidden="1" customHeight="1" x14ac:dyDescent="0.2">
      <c r="B1621" s="317" t="s">
        <v>6250</v>
      </c>
      <c r="C1621" s="306" t="s">
        <v>3755</v>
      </c>
      <c r="D1621" s="286">
        <v>0</v>
      </c>
    </row>
    <row r="1622" spans="2:4" ht="14.25" customHeight="1" x14ac:dyDescent="0.2">
      <c r="B1622" s="317" t="s">
        <v>6251</v>
      </c>
      <c r="C1622" s="306" t="s">
        <v>3885</v>
      </c>
      <c r="D1622" s="286">
        <v>11483214.27</v>
      </c>
    </row>
    <row r="1623" spans="2:4" ht="14.25" customHeight="1" x14ac:dyDescent="0.2">
      <c r="B1623" s="317" t="s">
        <v>6252</v>
      </c>
      <c r="C1623" s="306" t="s">
        <v>6253</v>
      </c>
      <c r="D1623" s="286">
        <v>11483214.27</v>
      </c>
    </row>
    <row r="1624" spans="2:4" ht="14.25" hidden="1" customHeight="1" x14ac:dyDescent="0.2">
      <c r="B1624" s="317" t="s">
        <v>6254</v>
      </c>
      <c r="C1624" s="306" t="s">
        <v>4408</v>
      </c>
      <c r="D1624" s="286">
        <v>0</v>
      </c>
    </row>
    <row r="1625" spans="2:4" x14ac:dyDescent="0.2">
      <c r="B1625" s="317" t="s">
        <v>6255</v>
      </c>
      <c r="C1625" s="306" t="s">
        <v>4359</v>
      </c>
      <c r="D1625" s="286">
        <v>7900.94</v>
      </c>
    </row>
    <row r="1626" spans="2:4" ht="14.25" customHeight="1" x14ac:dyDescent="0.2">
      <c r="B1626" s="317" t="s">
        <v>6256</v>
      </c>
      <c r="C1626" s="306" t="s">
        <v>5556</v>
      </c>
      <c r="D1626" s="286">
        <v>7900.94</v>
      </c>
    </row>
    <row r="1627" spans="2:4" hidden="1" x14ac:dyDescent="0.2">
      <c r="B1627" s="317" t="s">
        <v>6257</v>
      </c>
      <c r="C1627" s="306" t="s">
        <v>6258</v>
      </c>
      <c r="D1627" s="286">
        <v>0</v>
      </c>
    </row>
    <row r="1628" spans="2:4" ht="14.25" hidden="1" customHeight="1" x14ac:dyDescent="0.2">
      <c r="B1628" s="317" t="s">
        <v>6259</v>
      </c>
      <c r="C1628" s="306" t="s">
        <v>4690</v>
      </c>
      <c r="D1628" s="286">
        <v>0</v>
      </c>
    </row>
    <row r="1629" spans="2:4" ht="14.25" hidden="1" customHeight="1" x14ac:dyDescent="0.2">
      <c r="B1629" s="317" t="s">
        <v>6260</v>
      </c>
      <c r="C1629" s="306" t="s">
        <v>6261</v>
      </c>
      <c r="D1629" s="286">
        <v>0</v>
      </c>
    </row>
    <row r="1630" spans="2:4" hidden="1" x14ac:dyDescent="0.2">
      <c r="B1630" s="317" t="s">
        <v>6262</v>
      </c>
      <c r="C1630" s="306" t="s">
        <v>6263</v>
      </c>
      <c r="D1630" s="286">
        <v>0</v>
      </c>
    </row>
    <row r="1631" spans="2:4" hidden="1" x14ac:dyDescent="0.2">
      <c r="B1631" s="317" t="s">
        <v>6264</v>
      </c>
      <c r="C1631" s="306" t="s">
        <v>3731</v>
      </c>
      <c r="D1631" s="286">
        <v>0</v>
      </c>
    </row>
    <row r="1632" spans="2:4" x14ac:dyDescent="0.2">
      <c r="B1632" s="317" t="s">
        <v>6265</v>
      </c>
      <c r="C1632" s="306" t="s">
        <v>6266</v>
      </c>
      <c r="D1632" s="286">
        <v>2548783.0299999998</v>
      </c>
    </row>
    <row r="1633" spans="2:4" hidden="1" x14ac:dyDescent="0.2">
      <c r="B1633" s="317" t="s">
        <v>6267</v>
      </c>
      <c r="C1633" s="306" t="s">
        <v>3755</v>
      </c>
      <c r="D1633" s="286">
        <v>0</v>
      </c>
    </row>
    <row r="1634" spans="2:4" ht="14.25" customHeight="1" x14ac:dyDescent="0.2">
      <c r="B1634" s="317" t="s">
        <v>6268</v>
      </c>
      <c r="C1634" s="306" t="s">
        <v>3885</v>
      </c>
      <c r="D1634" s="286">
        <v>2548783.0299999998</v>
      </c>
    </row>
    <row r="1635" spans="2:4" ht="14.25" customHeight="1" x14ac:dyDescent="0.2">
      <c r="B1635" s="317" t="s">
        <v>6269</v>
      </c>
      <c r="C1635" s="306" t="s">
        <v>6253</v>
      </c>
      <c r="D1635" s="286">
        <v>2548783.0299999998</v>
      </c>
    </row>
    <row r="1636" spans="2:4" ht="14.25" hidden="1" customHeight="1" x14ac:dyDescent="0.2">
      <c r="B1636" s="317" t="s">
        <v>6270</v>
      </c>
      <c r="C1636" s="306" t="s">
        <v>4408</v>
      </c>
      <c r="D1636" s="286">
        <v>0</v>
      </c>
    </row>
    <row r="1637" spans="2:4" ht="14.25" hidden="1" customHeight="1" x14ac:dyDescent="0.2">
      <c r="B1637" s="317" t="s">
        <v>6271</v>
      </c>
      <c r="C1637" s="306" t="s">
        <v>4359</v>
      </c>
      <c r="D1637" s="286">
        <v>0</v>
      </c>
    </row>
    <row r="1638" spans="2:4" ht="14.25" hidden="1" customHeight="1" x14ac:dyDescent="0.2">
      <c r="B1638" s="317" t="s">
        <v>6272</v>
      </c>
      <c r="C1638" s="306" t="s">
        <v>4558</v>
      </c>
      <c r="D1638" s="286">
        <v>0</v>
      </c>
    </row>
    <row r="1639" spans="2:4" ht="14.25" hidden="1" customHeight="1" x14ac:dyDescent="0.2">
      <c r="B1639" s="317" t="s">
        <v>6273</v>
      </c>
      <c r="C1639" s="306" t="s">
        <v>4690</v>
      </c>
      <c r="D1639" s="286">
        <v>0</v>
      </c>
    </row>
    <row r="1640" spans="2:4" ht="14.25" hidden="1" customHeight="1" x14ac:dyDescent="0.2">
      <c r="B1640" s="317" t="s">
        <v>6274</v>
      </c>
      <c r="C1640" s="306" t="s">
        <v>5497</v>
      </c>
      <c r="D1640" s="286">
        <v>0</v>
      </c>
    </row>
    <row r="1641" spans="2:4" ht="14.25" hidden="1" customHeight="1" x14ac:dyDescent="0.2">
      <c r="B1641" s="317" t="s">
        <v>6275</v>
      </c>
      <c r="C1641" s="306" t="s">
        <v>6276</v>
      </c>
      <c r="D1641" s="286">
        <v>0</v>
      </c>
    </row>
    <row r="1642" spans="2:4" hidden="1" x14ac:dyDescent="0.2">
      <c r="B1642" s="317" t="s">
        <v>6277</v>
      </c>
      <c r="C1642" s="306" t="s">
        <v>3755</v>
      </c>
      <c r="D1642" s="286">
        <v>0</v>
      </c>
    </row>
    <row r="1643" spans="2:4" hidden="1" x14ac:dyDescent="0.2">
      <c r="B1643" s="317" t="s">
        <v>6278</v>
      </c>
      <c r="C1643" s="306" t="s">
        <v>3885</v>
      </c>
      <c r="D1643" s="286">
        <v>0</v>
      </c>
    </row>
    <row r="1644" spans="2:4" ht="14.25" hidden="1" customHeight="1" x14ac:dyDescent="0.2">
      <c r="B1644" s="317" t="s">
        <v>6279</v>
      </c>
      <c r="C1644" s="306" t="s">
        <v>4408</v>
      </c>
      <c r="D1644" s="286">
        <v>0</v>
      </c>
    </row>
    <row r="1645" spans="2:4" hidden="1" x14ac:dyDescent="0.2">
      <c r="B1645" s="317" t="s">
        <v>6280</v>
      </c>
      <c r="C1645" s="306" t="s">
        <v>4359</v>
      </c>
      <c r="D1645" s="286">
        <v>0</v>
      </c>
    </row>
    <row r="1646" spans="2:4" hidden="1" x14ac:dyDescent="0.2">
      <c r="B1646" s="317" t="s">
        <v>6281</v>
      </c>
      <c r="C1646" s="306" t="s">
        <v>6282</v>
      </c>
      <c r="D1646" s="286">
        <v>0</v>
      </c>
    </row>
    <row r="1647" spans="2:4" hidden="1" x14ac:dyDescent="0.2">
      <c r="B1647" s="317" t="s">
        <v>6283</v>
      </c>
      <c r="C1647" s="306" t="s">
        <v>4690</v>
      </c>
      <c r="D1647" s="286">
        <v>0</v>
      </c>
    </row>
    <row r="1648" spans="2:4" hidden="1" x14ac:dyDescent="0.2">
      <c r="B1648" s="317" t="s">
        <v>6284</v>
      </c>
      <c r="C1648" s="306" t="s">
        <v>5497</v>
      </c>
      <c r="D1648" s="286">
        <v>0</v>
      </c>
    </row>
    <row r="1649" spans="2:4" x14ac:dyDescent="0.2">
      <c r="B1649" s="317" t="s">
        <v>6285</v>
      </c>
      <c r="C1649" s="306" t="s">
        <v>6286</v>
      </c>
      <c r="D1649" s="286">
        <v>11012544.68</v>
      </c>
    </row>
    <row r="1650" spans="2:4" x14ac:dyDescent="0.2">
      <c r="B1650" s="317" t="s">
        <v>6287</v>
      </c>
      <c r="C1650" s="306" t="s">
        <v>4387</v>
      </c>
      <c r="D1650" s="286">
        <v>89098.22</v>
      </c>
    </row>
    <row r="1651" spans="2:4" ht="14.25" customHeight="1" x14ac:dyDescent="0.2">
      <c r="B1651" s="317" t="s">
        <v>6288</v>
      </c>
      <c r="C1651" s="306" t="s">
        <v>6289</v>
      </c>
      <c r="D1651" s="286">
        <v>89098.22</v>
      </c>
    </row>
    <row r="1652" spans="2:4" x14ac:dyDescent="0.2">
      <c r="B1652" s="317" t="s">
        <v>6290</v>
      </c>
      <c r="C1652" s="306" t="s">
        <v>5908</v>
      </c>
      <c r="D1652" s="286">
        <v>4739341.6100000003</v>
      </c>
    </row>
    <row r="1653" spans="2:4" x14ac:dyDescent="0.2">
      <c r="B1653" s="317" t="s">
        <v>6291</v>
      </c>
      <c r="C1653" s="306" t="s">
        <v>6292</v>
      </c>
      <c r="D1653" s="286">
        <v>4739341.6100000003</v>
      </c>
    </row>
    <row r="1654" spans="2:4" x14ac:dyDescent="0.2">
      <c r="B1654" s="317" t="s">
        <v>6293</v>
      </c>
      <c r="C1654" s="306" t="s">
        <v>6192</v>
      </c>
      <c r="D1654" s="286">
        <v>13129.64</v>
      </c>
    </row>
    <row r="1655" spans="2:4" x14ac:dyDescent="0.2">
      <c r="B1655" s="317" t="s">
        <v>6294</v>
      </c>
      <c r="C1655" s="306" t="s">
        <v>6295</v>
      </c>
      <c r="D1655" s="286">
        <v>13129.64</v>
      </c>
    </row>
    <row r="1656" spans="2:4" ht="14.25" customHeight="1" x14ac:dyDescent="0.2">
      <c r="B1656" s="317" t="s">
        <v>6296</v>
      </c>
      <c r="C1656" s="306" t="s">
        <v>6234</v>
      </c>
      <c r="D1656" s="286">
        <v>3722613.97</v>
      </c>
    </row>
    <row r="1657" spans="2:4" ht="14.25" customHeight="1" x14ac:dyDescent="0.2">
      <c r="B1657" s="317" t="s">
        <v>6297</v>
      </c>
      <c r="C1657" s="306" t="s">
        <v>6298</v>
      </c>
      <c r="D1657" s="286">
        <v>3722613.97</v>
      </c>
    </row>
    <row r="1658" spans="2:4" ht="14.25" hidden="1" customHeight="1" x14ac:dyDescent="0.2">
      <c r="B1658" s="317" t="s">
        <v>6299</v>
      </c>
      <c r="C1658" s="306" t="s">
        <v>4395</v>
      </c>
      <c r="D1658" s="286">
        <v>0</v>
      </c>
    </row>
    <row r="1659" spans="2:4" ht="14.25" hidden="1" customHeight="1" x14ac:dyDescent="0.2">
      <c r="B1659" s="317" t="s">
        <v>6300</v>
      </c>
      <c r="C1659" s="306" t="s">
        <v>6197</v>
      </c>
      <c r="D1659" s="286">
        <v>0</v>
      </c>
    </row>
    <row r="1660" spans="2:4" ht="14.25" hidden="1" customHeight="1" x14ac:dyDescent="0.2">
      <c r="B1660" s="317" t="s">
        <v>6301</v>
      </c>
      <c r="C1660" s="306" t="s">
        <v>6238</v>
      </c>
      <c r="D1660" s="286">
        <v>0</v>
      </c>
    </row>
    <row r="1661" spans="2:4" ht="14.25" customHeight="1" x14ac:dyDescent="0.2">
      <c r="B1661" s="317" t="s">
        <v>6302</v>
      </c>
      <c r="C1661" s="306" t="s">
        <v>6240</v>
      </c>
      <c r="D1661" s="286">
        <v>2448361.2400000002</v>
      </c>
    </row>
    <row r="1662" spans="2:4" ht="14.25" customHeight="1" x14ac:dyDescent="0.2">
      <c r="B1662" s="317" t="s">
        <v>6303</v>
      </c>
      <c r="C1662" s="306" t="s">
        <v>6304</v>
      </c>
      <c r="D1662" s="286">
        <v>2448361.2400000002</v>
      </c>
    </row>
    <row r="1663" spans="2:4" ht="14.25" hidden="1" customHeight="1" x14ac:dyDescent="0.2">
      <c r="B1663" s="317" t="s">
        <v>6305</v>
      </c>
      <c r="C1663" s="306" t="s">
        <v>3755</v>
      </c>
      <c r="D1663" s="286">
        <v>0</v>
      </c>
    </row>
    <row r="1664" spans="2:4" ht="14.25" hidden="1" customHeight="1" x14ac:dyDescent="0.2">
      <c r="B1664" s="317" t="s">
        <v>6306</v>
      </c>
      <c r="C1664" s="306" t="s">
        <v>4359</v>
      </c>
      <c r="D1664" s="286">
        <v>0</v>
      </c>
    </row>
    <row r="1665" spans="2:4" ht="14.25" hidden="1" customHeight="1" x14ac:dyDescent="0.2">
      <c r="B1665" s="317" t="s">
        <v>6307</v>
      </c>
      <c r="C1665" s="306" t="s">
        <v>4690</v>
      </c>
      <c r="D1665" s="286">
        <v>0</v>
      </c>
    </row>
    <row r="1666" spans="2:4" ht="14.25" hidden="1" customHeight="1" x14ac:dyDescent="0.2">
      <c r="B1666" s="317" t="s">
        <v>6308</v>
      </c>
      <c r="C1666" s="306" t="s">
        <v>6309</v>
      </c>
      <c r="D1666" s="286">
        <v>0</v>
      </c>
    </row>
    <row r="1667" spans="2:4" hidden="1" x14ac:dyDescent="0.2">
      <c r="B1667" s="317" t="s">
        <v>6310</v>
      </c>
      <c r="C1667" s="306" t="s">
        <v>6311</v>
      </c>
      <c r="D1667" s="286">
        <v>0</v>
      </c>
    </row>
    <row r="1668" spans="2:4" hidden="1" x14ac:dyDescent="0.2">
      <c r="B1668" s="317" t="s">
        <v>6312</v>
      </c>
      <c r="C1668" s="306" t="s">
        <v>6313</v>
      </c>
      <c r="D1668" s="286">
        <v>0</v>
      </c>
    </row>
    <row r="1669" spans="2:4" x14ac:dyDescent="0.2">
      <c r="B1669" s="317" t="s">
        <v>6314</v>
      </c>
      <c r="C1669" s="306" t="s">
        <v>6315</v>
      </c>
      <c r="D1669" s="286">
        <v>23432764.609999999</v>
      </c>
    </row>
    <row r="1670" spans="2:4" ht="14.25" customHeight="1" x14ac:dyDescent="0.2">
      <c r="B1670" s="317" t="s">
        <v>6316</v>
      </c>
      <c r="C1670" s="306" t="s">
        <v>4387</v>
      </c>
      <c r="D1670" s="286">
        <v>283814.68</v>
      </c>
    </row>
    <row r="1671" spans="2:4" ht="14.25" customHeight="1" x14ac:dyDescent="0.2">
      <c r="B1671" s="317" t="s">
        <v>6317</v>
      </c>
      <c r="C1671" s="306" t="s">
        <v>6318</v>
      </c>
      <c r="D1671" s="286">
        <v>283814.68</v>
      </c>
    </row>
    <row r="1672" spans="2:4" ht="14.25" hidden="1" customHeight="1" x14ac:dyDescent="0.2">
      <c r="B1672" s="317" t="s">
        <v>6319</v>
      </c>
      <c r="C1672" s="306" t="s">
        <v>6320</v>
      </c>
      <c r="D1672" s="286">
        <v>0</v>
      </c>
    </row>
    <row r="1673" spans="2:4" ht="14.25" customHeight="1" x14ac:dyDescent="0.2">
      <c r="B1673" s="317" t="s">
        <v>6321</v>
      </c>
      <c r="C1673" s="306" t="s">
        <v>5908</v>
      </c>
      <c r="D1673" s="286">
        <v>2733411.26</v>
      </c>
    </row>
    <row r="1674" spans="2:4" ht="14.25" customHeight="1" x14ac:dyDescent="0.2">
      <c r="B1674" s="317" t="s">
        <v>6322</v>
      </c>
      <c r="C1674" s="306" t="s">
        <v>6323</v>
      </c>
      <c r="D1674" s="286">
        <v>2733411.26</v>
      </c>
    </row>
    <row r="1675" spans="2:4" ht="14.25" customHeight="1" x14ac:dyDescent="0.2">
      <c r="B1675" s="317" t="s">
        <v>6324</v>
      </c>
      <c r="C1675" s="306" t="s">
        <v>6192</v>
      </c>
      <c r="D1675" s="286">
        <v>19056.97</v>
      </c>
    </row>
    <row r="1676" spans="2:4" ht="14.25" customHeight="1" x14ac:dyDescent="0.2">
      <c r="B1676" s="317" t="s">
        <v>6325</v>
      </c>
      <c r="C1676" s="306" t="s">
        <v>6326</v>
      </c>
      <c r="D1676" s="286">
        <v>19056.97</v>
      </c>
    </row>
    <row r="1677" spans="2:4" ht="14.25" hidden="1" customHeight="1" x14ac:dyDescent="0.2">
      <c r="B1677" s="317" t="s">
        <v>6327</v>
      </c>
      <c r="C1677" s="306" t="s">
        <v>6328</v>
      </c>
      <c r="D1677" s="286">
        <v>0</v>
      </c>
    </row>
    <row r="1678" spans="2:4" ht="14.25" customHeight="1" x14ac:dyDescent="0.2">
      <c r="B1678" s="317" t="s">
        <v>6329</v>
      </c>
      <c r="C1678" s="306" t="s">
        <v>6234</v>
      </c>
      <c r="D1678" s="286">
        <v>2163365.34</v>
      </c>
    </row>
    <row r="1679" spans="2:4" ht="14.25" customHeight="1" x14ac:dyDescent="0.2">
      <c r="B1679" s="317" t="s">
        <v>6330</v>
      </c>
      <c r="C1679" s="306" t="s">
        <v>6331</v>
      </c>
      <c r="D1679" s="286">
        <v>2163365.34</v>
      </c>
    </row>
    <row r="1680" spans="2:4" ht="14.25" hidden="1" customHeight="1" x14ac:dyDescent="0.2">
      <c r="B1680" s="317" t="s">
        <v>6332</v>
      </c>
      <c r="C1680" s="306" t="s">
        <v>6333</v>
      </c>
      <c r="D1680" s="286">
        <v>0</v>
      </c>
    </row>
    <row r="1681" spans="2:4" ht="14.25" hidden="1" customHeight="1" x14ac:dyDescent="0.2">
      <c r="B1681" s="317" t="s">
        <v>6334</v>
      </c>
      <c r="C1681" s="306" t="s">
        <v>6335</v>
      </c>
      <c r="D1681" s="286">
        <v>0</v>
      </c>
    </row>
    <row r="1682" spans="2:4" ht="14.25" hidden="1" customHeight="1" x14ac:dyDescent="0.2">
      <c r="B1682" s="317" t="s">
        <v>6336</v>
      </c>
      <c r="C1682" s="306" t="s">
        <v>4395</v>
      </c>
      <c r="D1682" s="286">
        <v>0</v>
      </c>
    </row>
    <row r="1683" spans="2:4" ht="14.25" hidden="1" customHeight="1" x14ac:dyDescent="0.2">
      <c r="B1683" s="317" t="s">
        <v>6337</v>
      </c>
      <c r="C1683" s="306" t="s">
        <v>6197</v>
      </c>
      <c r="D1683" s="286">
        <v>0</v>
      </c>
    </row>
    <row r="1684" spans="2:4" ht="14.25" customHeight="1" x14ac:dyDescent="0.2">
      <c r="B1684" s="317" t="s">
        <v>6338</v>
      </c>
      <c r="C1684" s="306" t="s">
        <v>6238</v>
      </c>
      <c r="D1684" s="286">
        <v>1883447.72</v>
      </c>
    </row>
    <row r="1685" spans="2:4" ht="14.25" customHeight="1" x14ac:dyDescent="0.2">
      <c r="B1685" s="317" t="s">
        <v>6339</v>
      </c>
      <c r="C1685" s="306" t="s">
        <v>6240</v>
      </c>
      <c r="D1685" s="286">
        <v>554596.52</v>
      </c>
    </row>
    <row r="1686" spans="2:4" ht="14.25" customHeight="1" x14ac:dyDescent="0.2">
      <c r="B1686" s="317" t="s">
        <v>6340</v>
      </c>
      <c r="C1686" s="306" t="s">
        <v>6341</v>
      </c>
      <c r="D1686" s="286">
        <v>554596.52</v>
      </c>
    </row>
    <row r="1687" spans="2:4" ht="14.25" customHeight="1" x14ac:dyDescent="0.2">
      <c r="B1687" s="317" t="s">
        <v>6342</v>
      </c>
      <c r="C1687" s="306" t="s">
        <v>3875</v>
      </c>
      <c r="D1687" s="286">
        <v>15795072.119999999</v>
      </c>
    </row>
    <row r="1688" spans="2:4" ht="14.25" hidden="1" customHeight="1" x14ac:dyDescent="0.2">
      <c r="B1688" s="317" t="s">
        <v>6343</v>
      </c>
      <c r="C1688" s="306" t="s">
        <v>6344</v>
      </c>
      <c r="D1688" s="286">
        <v>0</v>
      </c>
    </row>
    <row r="1689" spans="2:4" ht="14.25" hidden="1" customHeight="1" x14ac:dyDescent="0.2">
      <c r="B1689" s="317" t="s">
        <v>6345</v>
      </c>
      <c r="C1689" s="306" t="s">
        <v>6346</v>
      </c>
      <c r="D1689" s="286">
        <v>0</v>
      </c>
    </row>
    <row r="1690" spans="2:4" ht="14.25" customHeight="1" x14ac:dyDescent="0.2">
      <c r="B1690" s="317" t="s">
        <v>6820</v>
      </c>
      <c r="C1690" s="306" t="s">
        <v>6821</v>
      </c>
      <c r="D1690" s="286">
        <v>15795072.119999999</v>
      </c>
    </row>
    <row r="1691" spans="2:4" ht="14.25" customHeight="1" x14ac:dyDescent="0.2">
      <c r="B1691" s="317" t="s">
        <v>6822</v>
      </c>
      <c r="C1691" s="306" t="s">
        <v>6823</v>
      </c>
      <c r="D1691" s="286">
        <v>31123.99</v>
      </c>
    </row>
    <row r="1692" spans="2:4" ht="14.25" customHeight="1" x14ac:dyDescent="0.2">
      <c r="B1692" s="317" t="s">
        <v>6824</v>
      </c>
      <c r="C1692" s="306" t="s">
        <v>6825</v>
      </c>
      <c r="D1692" s="286">
        <v>7173156.1299999999</v>
      </c>
    </row>
    <row r="1693" spans="2:4" ht="14.25" customHeight="1" x14ac:dyDescent="0.2">
      <c r="B1693" s="317" t="s">
        <v>6826</v>
      </c>
      <c r="C1693" s="306" t="s">
        <v>6827</v>
      </c>
      <c r="D1693" s="286">
        <v>155941.28</v>
      </c>
    </row>
    <row r="1694" spans="2:4" ht="14.25" customHeight="1" x14ac:dyDescent="0.2">
      <c r="B1694" s="317" t="s">
        <v>6828</v>
      </c>
      <c r="C1694" s="306" t="s">
        <v>6829</v>
      </c>
      <c r="D1694" s="286">
        <v>8434850.7200000007</v>
      </c>
    </row>
    <row r="1695" spans="2:4" ht="14.25" hidden="1" customHeight="1" x14ac:dyDescent="0.2">
      <c r="B1695" s="317" t="s">
        <v>6347</v>
      </c>
      <c r="C1695" s="306" t="s">
        <v>6348</v>
      </c>
      <c r="D1695" s="286">
        <v>0</v>
      </c>
    </row>
    <row r="1696" spans="2:4" ht="14.25" hidden="1" customHeight="1" x14ac:dyDescent="0.2">
      <c r="B1696" s="317" t="s">
        <v>6349</v>
      </c>
      <c r="C1696" s="306" t="s">
        <v>6350</v>
      </c>
      <c r="D1696" s="286">
        <v>0</v>
      </c>
    </row>
    <row r="1697" spans="2:4" ht="14.25" hidden="1" customHeight="1" x14ac:dyDescent="0.2">
      <c r="B1697" s="317" t="s">
        <v>6351</v>
      </c>
      <c r="C1697" s="306" t="s">
        <v>6352</v>
      </c>
      <c r="D1697" s="286">
        <v>0</v>
      </c>
    </row>
    <row r="1698" spans="2:4" hidden="1" x14ac:dyDescent="0.2">
      <c r="B1698" s="317" t="s">
        <v>6353</v>
      </c>
      <c r="C1698" s="306" t="s">
        <v>6354</v>
      </c>
      <c r="D1698" s="286">
        <v>0</v>
      </c>
    </row>
    <row r="1699" spans="2:4" ht="14.25" hidden="1" customHeight="1" x14ac:dyDescent="0.2">
      <c r="B1699" s="317" t="s">
        <v>6355</v>
      </c>
      <c r="C1699" s="306" t="s">
        <v>6356</v>
      </c>
      <c r="D1699" s="286">
        <v>0</v>
      </c>
    </row>
    <row r="1700" spans="2:4" hidden="1" x14ac:dyDescent="0.2">
      <c r="B1700" s="317" t="s">
        <v>6357</v>
      </c>
      <c r="C1700" s="306" t="s">
        <v>6358</v>
      </c>
      <c r="D1700" s="286">
        <v>0</v>
      </c>
    </row>
    <row r="1701" spans="2:4" hidden="1" x14ac:dyDescent="0.2">
      <c r="B1701" s="317" t="s">
        <v>6359</v>
      </c>
      <c r="C1701" s="306" t="s">
        <v>4387</v>
      </c>
      <c r="D1701" s="286">
        <v>0</v>
      </c>
    </row>
    <row r="1702" spans="2:4" ht="14.25" hidden="1" customHeight="1" x14ac:dyDescent="0.2">
      <c r="B1702" s="317" t="s">
        <v>6360</v>
      </c>
      <c r="C1702" s="306" t="s">
        <v>5908</v>
      </c>
      <c r="D1702" s="286">
        <v>0</v>
      </c>
    </row>
    <row r="1703" spans="2:4" ht="14.25" hidden="1" customHeight="1" x14ac:dyDescent="0.2">
      <c r="B1703" s="317" t="s">
        <v>6361</v>
      </c>
      <c r="C1703" s="306" t="s">
        <v>4395</v>
      </c>
      <c r="D1703" s="286">
        <v>0</v>
      </c>
    </row>
    <row r="1704" spans="2:4" ht="14.25" hidden="1" customHeight="1" x14ac:dyDescent="0.2">
      <c r="B1704" s="317" t="s">
        <v>6362</v>
      </c>
      <c r="C1704" s="306" t="s">
        <v>6363</v>
      </c>
      <c r="D1704" s="286">
        <v>0</v>
      </c>
    </row>
    <row r="1705" spans="2:4" ht="14.25" hidden="1" customHeight="1" x14ac:dyDescent="0.2">
      <c r="B1705" s="317" t="s">
        <v>6364</v>
      </c>
      <c r="C1705" s="306" t="s">
        <v>6365</v>
      </c>
      <c r="D1705" s="286">
        <v>0</v>
      </c>
    </row>
    <row r="1706" spans="2:4" ht="14.25" hidden="1" customHeight="1" x14ac:dyDescent="0.2">
      <c r="B1706" s="317" t="s">
        <v>6366</v>
      </c>
      <c r="C1706" s="306" t="s">
        <v>6367</v>
      </c>
      <c r="D1706" s="286">
        <v>0</v>
      </c>
    </row>
    <row r="1707" spans="2:4" ht="14.25" customHeight="1" x14ac:dyDescent="0.2">
      <c r="B1707" s="317" t="s">
        <v>6368</v>
      </c>
      <c r="C1707" s="306" t="s">
        <v>6369</v>
      </c>
      <c r="D1707" s="286">
        <v>15782650.09</v>
      </c>
    </row>
    <row r="1708" spans="2:4" ht="14.25" customHeight="1" x14ac:dyDescent="0.2">
      <c r="B1708" s="317" t="s">
        <v>6370</v>
      </c>
      <c r="C1708" s="306" t="s">
        <v>6371</v>
      </c>
      <c r="D1708" s="286">
        <v>15782650.09</v>
      </c>
    </row>
    <row r="1709" spans="2:4" ht="14.25" customHeight="1" x14ac:dyDescent="0.2">
      <c r="B1709" s="317" t="s">
        <v>6372</v>
      </c>
      <c r="C1709" s="306" t="s">
        <v>6373</v>
      </c>
      <c r="D1709" s="286">
        <v>180000</v>
      </c>
    </row>
    <row r="1710" spans="2:4" ht="14.25" customHeight="1" x14ac:dyDescent="0.2">
      <c r="B1710" s="317" t="s">
        <v>6374</v>
      </c>
      <c r="C1710" s="306" t="s">
        <v>6375</v>
      </c>
      <c r="D1710" s="286">
        <v>2473993.0099999998</v>
      </c>
    </row>
    <row r="1711" spans="2:4" ht="14.25" customHeight="1" x14ac:dyDescent="0.2">
      <c r="B1711" s="317" t="s">
        <v>6376</v>
      </c>
      <c r="C1711" s="306" t="s">
        <v>6377</v>
      </c>
      <c r="D1711" s="286">
        <v>6822000</v>
      </c>
    </row>
    <row r="1712" spans="2:4" ht="14.25" customHeight="1" x14ac:dyDescent="0.2">
      <c r="B1712" s="317" t="s">
        <v>6378</v>
      </c>
      <c r="C1712" s="306" t="s">
        <v>6379</v>
      </c>
      <c r="D1712" s="286">
        <v>4180355.28</v>
      </c>
    </row>
    <row r="1713" spans="2:4" ht="14.25" customHeight="1" x14ac:dyDescent="0.2">
      <c r="B1713" s="317" t="s">
        <v>6380</v>
      </c>
      <c r="C1713" s="306" t="s">
        <v>6381</v>
      </c>
      <c r="D1713" s="286">
        <v>255451.06</v>
      </c>
    </row>
    <row r="1714" spans="2:4" x14ac:dyDescent="0.2">
      <c r="B1714" s="317" t="s">
        <v>6382</v>
      </c>
      <c r="C1714" s="306" t="s">
        <v>6383</v>
      </c>
      <c r="D1714" s="286">
        <v>224240</v>
      </c>
    </row>
    <row r="1715" spans="2:4" ht="14.25" customHeight="1" x14ac:dyDescent="0.2">
      <c r="B1715" s="317" t="s">
        <v>6384</v>
      </c>
      <c r="C1715" s="306" t="s">
        <v>6385</v>
      </c>
      <c r="D1715" s="286">
        <v>336610.74</v>
      </c>
    </row>
    <row r="1716" spans="2:4" ht="14.25" customHeight="1" x14ac:dyDescent="0.2">
      <c r="B1716" s="317" t="s">
        <v>6386</v>
      </c>
      <c r="C1716" s="306" t="s">
        <v>6387</v>
      </c>
      <c r="D1716" s="286">
        <v>60000</v>
      </c>
    </row>
    <row r="1717" spans="2:4" ht="14.25" customHeight="1" x14ac:dyDescent="0.2">
      <c r="B1717" s="317" t="s">
        <v>6388</v>
      </c>
      <c r="C1717" s="306" t="s">
        <v>6389</v>
      </c>
      <c r="D1717" s="286">
        <v>1250000</v>
      </c>
    </row>
    <row r="1718" spans="2:4" ht="14.25" hidden="1" customHeight="1" x14ac:dyDescent="0.2">
      <c r="B1718" s="317" t="s">
        <v>6390</v>
      </c>
      <c r="C1718" s="306" t="s">
        <v>6391</v>
      </c>
      <c r="D1718" s="286">
        <v>0</v>
      </c>
    </row>
    <row r="1719" spans="2:4" ht="14.25" hidden="1" customHeight="1" x14ac:dyDescent="0.2">
      <c r="B1719" s="317" t="s">
        <v>6392</v>
      </c>
      <c r="C1719" s="306" t="s">
        <v>6393</v>
      </c>
      <c r="D1719" s="286">
        <v>0</v>
      </c>
    </row>
    <row r="1720" spans="2:4" ht="14.25" hidden="1" customHeight="1" x14ac:dyDescent="0.2">
      <c r="B1720" s="317" t="s">
        <v>6394</v>
      </c>
      <c r="C1720" s="306" t="s">
        <v>6395</v>
      </c>
      <c r="D1720" s="286">
        <v>0</v>
      </c>
    </row>
    <row r="1721" spans="2:4" ht="14.25" hidden="1" customHeight="1" x14ac:dyDescent="0.2">
      <c r="B1721" s="317" t="s">
        <v>6396</v>
      </c>
      <c r="C1721" s="306" t="s">
        <v>6397</v>
      </c>
      <c r="D1721" s="286">
        <v>0</v>
      </c>
    </row>
    <row r="1722" spans="2:4" hidden="1" x14ac:dyDescent="0.2">
      <c r="B1722" s="317" t="s">
        <v>6398</v>
      </c>
      <c r="C1722" s="306" t="s">
        <v>6399</v>
      </c>
      <c r="D1722" s="286">
        <v>0</v>
      </c>
    </row>
    <row r="1723" spans="2:4" ht="14.25" hidden="1" customHeight="1" x14ac:dyDescent="0.2">
      <c r="B1723" s="317" t="s">
        <v>6400</v>
      </c>
      <c r="C1723" s="306" t="s">
        <v>6401</v>
      </c>
      <c r="D1723" s="286">
        <v>0</v>
      </c>
    </row>
    <row r="1724" spans="2:4" hidden="1" x14ac:dyDescent="0.2">
      <c r="B1724" s="317" t="s">
        <v>6402</v>
      </c>
      <c r="C1724" s="306" t="s">
        <v>6403</v>
      </c>
      <c r="D1724" s="286">
        <v>0</v>
      </c>
    </row>
    <row r="1725" spans="2:4" ht="14.25" customHeight="1" x14ac:dyDescent="0.2">
      <c r="B1725" s="317" t="s">
        <v>6404</v>
      </c>
      <c r="C1725" s="306" t="s">
        <v>6405</v>
      </c>
      <c r="D1725" s="286">
        <v>64288005.619999997</v>
      </c>
    </row>
    <row r="1726" spans="2:4" ht="14.25" customHeight="1" x14ac:dyDescent="0.2">
      <c r="B1726" s="317" t="s">
        <v>6406</v>
      </c>
      <c r="C1726" s="306" t="s">
        <v>6211</v>
      </c>
      <c r="D1726" s="286">
        <v>148</v>
      </c>
    </row>
    <row r="1727" spans="2:4" x14ac:dyDescent="0.2">
      <c r="B1727" s="317" t="s">
        <v>6407</v>
      </c>
      <c r="C1727" s="306" t="s">
        <v>6215</v>
      </c>
      <c r="D1727" s="286">
        <v>148</v>
      </c>
    </row>
    <row r="1728" spans="2:4" x14ac:dyDescent="0.2">
      <c r="B1728" s="317" t="s">
        <v>6408</v>
      </c>
      <c r="C1728" s="306" t="s">
        <v>6217</v>
      </c>
      <c r="D1728" s="286">
        <v>148</v>
      </c>
    </row>
    <row r="1729" spans="2:4" x14ac:dyDescent="0.2">
      <c r="B1729" s="317" t="s">
        <v>6409</v>
      </c>
      <c r="C1729" s="306" t="s">
        <v>6410</v>
      </c>
      <c r="D1729" s="286">
        <v>11491116.210000001</v>
      </c>
    </row>
    <row r="1730" spans="2:4" x14ac:dyDescent="0.2">
      <c r="B1730" s="317" t="s">
        <v>6411</v>
      </c>
      <c r="C1730" s="306" t="s">
        <v>3885</v>
      </c>
      <c r="D1730" s="286">
        <v>11483214.27</v>
      </c>
    </row>
    <row r="1731" spans="2:4" ht="14.25" customHeight="1" x14ac:dyDescent="0.2">
      <c r="B1731" s="317" t="s">
        <v>6412</v>
      </c>
      <c r="C1731" s="306" t="s">
        <v>6253</v>
      </c>
      <c r="D1731" s="286">
        <v>11483214.27</v>
      </c>
    </row>
    <row r="1732" spans="2:4" ht="14.25" customHeight="1" x14ac:dyDescent="0.2">
      <c r="B1732" s="317" t="s">
        <v>6413</v>
      </c>
      <c r="C1732" s="306" t="s">
        <v>4359</v>
      </c>
      <c r="D1732" s="286">
        <v>7901.94</v>
      </c>
    </row>
    <row r="1733" spans="2:4" ht="14.25" customHeight="1" x14ac:dyDescent="0.2">
      <c r="B1733" s="317" t="s">
        <v>6414</v>
      </c>
      <c r="C1733" s="306" t="s">
        <v>5556</v>
      </c>
      <c r="D1733" s="286">
        <v>7901.94</v>
      </c>
    </row>
    <row r="1734" spans="2:4" ht="14.25" hidden="1" customHeight="1" x14ac:dyDescent="0.2">
      <c r="B1734" s="317" t="s">
        <v>6415</v>
      </c>
      <c r="C1734" s="306" t="s">
        <v>6416</v>
      </c>
      <c r="D1734" s="286">
        <v>0</v>
      </c>
    </row>
    <row r="1735" spans="2:4" x14ac:dyDescent="0.2">
      <c r="B1735" s="317" t="s">
        <v>6417</v>
      </c>
      <c r="C1735" s="306" t="s">
        <v>6266</v>
      </c>
      <c r="D1735" s="286">
        <v>2548783.0299999998</v>
      </c>
    </row>
    <row r="1736" spans="2:4" x14ac:dyDescent="0.2">
      <c r="B1736" s="317" t="s">
        <v>6418</v>
      </c>
      <c r="C1736" s="306" t="s">
        <v>3885</v>
      </c>
      <c r="D1736" s="286">
        <v>2548783.0299999998</v>
      </c>
    </row>
    <row r="1737" spans="2:4" ht="14.25" customHeight="1" x14ac:dyDescent="0.2">
      <c r="B1737" s="317" t="s">
        <v>6419</v>
      </c>
      <c r="C1737" s="306" t="s">
        <v>6253</v>
      </c>
      <c r="D1737" s="286">
        <v>2548783.0299999998</v>
      </c>
    </row>
    <row r="1738" spans="2:4" ht="14.25" customHeight="1" x14ac:dyDescent="0.2">
      <c r="B1738" s="317" t="s">
        <v>6420</v>
      </c>
      <c r="C1738" s="306" t="s">
        <v>6286</v>
      </c>
      <c r="D1738" s="286">
        <v>11012543.68</v>
      </c>
    </row>
    <row r="1739" spans="2:4" ht="14.25" customHeight="1" x14ac:dyDescent="0.2">
      <c r="B1739" s="317" t="s">
        <v>6421</v>
      </c>
      <c r="C1739" s="306" t="s">
        <v>6422</v>
      </c>
      <c r="D1739" s="286">
        <v>89098.22</v>
      </c>
    </row>
    <row r="1740" spans="2:4" ht="14.25" customHeight="1" x14ac:dyDescent="0.2">
      <c r="B1740" s="317" t="s">
        <v>6423</v>
      </c>
      <c r="C1740" s="306" t="s">
        <v>6289</v>
      </c>
      <c r="D1740" s="286">
        <v>89098.22</v>
      </c>
    </row>
    <row r="1741" spans="2:4" ht="14.25" customHeight="1" x14ac:dyDescent="0.2">
      <c r="B1741" s="317" t="s">
        <v>6424</v>
      </c>
      <c r="C1741" s="306" t="s">
        <v>6425</v>
      </c>
      <c r="D1741" s="286">
        <v>4739341.6100000003</v>
      </c>
    </row>
    <row r="1742" spans="2:4" ht="14.25" customHeight="1" x14ac:dyDescent="0.2">
      <c r="B1742" s="317" t="s">
        <v>6426</v>
      </c>
      <c r="C1742" s="306" t="s">
        <v>6292</v>
      </c>
      <c r="D1742" s="286">
        <v>4739341.6100000003</v>
      </c>
    </row>
    <row r="1743" spans="2:4" ht="14.25" customHeight="1" x14ac:dyDescent="0.2">
      <c r="B1743" s="317" t="s">
        <v>6427</v>
      </c>
      <c r="C1743" s="306" t="s">
        <v>6428</v>
      </c>
      <c r="D1743" s="286">
        <v>13129.64</v>
      </c>
    </row>
    <row r="1744" spans="2:4" ht="14.25" customHeight="1" x14ac:dyDescent="0.2">
      <c r="B1744" s="317" t="s">
        <v>6429</v>
      </c>
      <c r="C1744" s="306" t="s">
        <v>6295</v>
      </c>
      <c r="D1744" s="286">
        <v>13129.64</v>
      </c>
    </row>
    <row r="1745" spans="2:4" ht="14.25" customHeight="1" x14ac:dyDescent="0.2">
      <c r="B1745" s="317" t="s">
        <v>6430</v>
      </c>
      <c r="C1745" s="306" t="s">
        <v>6431</v>
      </c>
      <c r="D1745" s="286">
        <v>3722612.97</v>
      </c>
    </row>
    <row r="1746" spans="2:4" ht="14.25" customHeight="1" x14ac:dyDescent="0.2">
      <c r="B1746" s="317" t="s">
        <v>6432</v>
      </c>
      <c r="C1746" s="306" t="s">
        <v>6298</v>
      </c>
      <c r="D1746" s="286">
        <v>3722612.97</v>
      </c>
    </row>
    <row r="1747" spans="2:4" ht="14.25" customHeight="1" x14ac:dyDescent="0.2">
      <c r="B1747" s="317" t="s">
        <v>6433</v>
      </c>
      <c r="C1747" s="306" t="s">
        <v>6434</v>
      </c>
      <c r="D1747" s="286">
        <v>2448361.2400000002</v>
      </c>
    </row>
    <row r="1748" spans="2:4" ht="14.25" customHeight="1" x14ac:dyDescent="0.2">
      <c r="B1748" s="317" t="s">
        <v>6435</v>
      </c>
      <c r="C1748" s="306" t="s">
        <v>6304</v>
      </c>
      <c r="D1748" s="286">
        <v>2448361.2400000002</v>
      </c>
    </row>
    <row r="1749" spans="2:4" ht="14.25" hidden="1" customHeight="1" x14ac:dyDescent="0.2">
      <c r="B1749" s="317" t="s">
        <v>6436</v>
      </c>
      <c r="C1749" s="306" t="s">
        <v>6437</v>
      </c>
      <c r="D1749" s="286">
        <v>0</v>
      </c>
    </row>
    <row r="1750" spans="2:4" ht="14.25" customHeight="1" x14ac:dyDescent="0.2">
      <c r="B1750" s="317" t="s">
        <v>6438</v>
      </c>
      <c r="C1750" s="306" t="s">
        <v>6439</v>
      </c>
      <c r="D1750" s="286">
        <v>23432764.609999999</v>
      </c>
    </row>
    <row r="1751" spans="2:4" ht="14.25" customHeight="1" x14ac:dyDescent="0.2">
      <c r="B1751" s="317" t="s">
        <v>6440</v>
      </c>
      <c r="C1751" s="306" t="s">
        <v>6441</v>
      </c>
      <c r="D1751" s="286">
        <v>283814.68</v>
      </c>
    </row>
    <row r="1752" spans="2:4" ht="14.25" customHeight="1" x14ac:dyDescent="0.2">
      <c r="B1752" s="317" t="s">
        <v>6442</v>
      </c>
      <c r="C1752" s="306" t="s">
        <v>6318</v>
      </c>
      <c r="D1752" s="286">
        <v>283814.68</v>
      </c>
    </row>
    <row r="1753" spans="2:4" ht="14.25" hidden="1" customHeight="1" x14ac:dyDescent="0.2">
      <c r="B1753" s="317" t="s">
        <v>6443</v>
      </c>
      <c r="C1753" s="306" t="s">
        <v>6320</v>
      </c>
      <c r="D1753" s="286">
        <v>0</v>
      </c>
    </row>
    <row r="1754" spans="2:4" ht="14.25" customHeight="1" x14ac:dyDescent="0.2">
      <c r="B1754" s="317" t="s">
        <v>6444</v>
      </c>
      <c r="C1754" s="306" t="s">
        <v>6445</v>
      </c>
      <c r="D1754" s="286">
        <v>2733411.26</v>
      </c>
    </row>
    <row r="1755" spans="2:4" ht="14.25" customHeight="1" x14ac:dyDescent="0.2">
      <c r="B1755" s="317" t="s">
        <v>6446</v>
      </c>
      <c r="C1755" s="306" t="s">
        <v>6323</v>
      </c>
      <c r="D1755" s="286">
        <v>2733411.26</v>
      </c>
    </row>
    <row r="1756" spans="2:4" ht="14.25" customHeight="1" x14ac:dyDescent="0.2">
      <c r="B1756" s="317" t="s">
        <v>6447</v>
      </c>
      <c r="C1756" s="306" t="s">
        <v>6448</v>
      </c>
      <c r="D1756" s="286">
        <v>19056.97</v>
      </c>
    </row>
    <row r="1757" spans="2:4" ht="14.25" customHeight="1" x14ac:dyDescent="0.2">
      <c r="B1757" s="317" t="s">
        <v>6449</v>
      </c>
      <c r="C1757" s="306" t="s">
        <v>6326</v>
      </c>
      <c r="D1757" s="286">
        <v>19056.97</v>
      </c>
    </row>
    <row r="1758" spans="2:4" ht="14.25" hidden="1" customHeight="1" x14ac:dyDescent="0.2">
      <c r="B1758" s="317" t="s">
        <v>6450</v>
      </c>
      <c r="C1758" s="306" t="s">
        <v>6328</v>
      </c>
      <c r="D1758" s="286">
        <v>0</v>
      </c>
    </row>
    <row r="1759" spans="2:4" ht="14.25" customHeight="1" x14ac:dyDescent="0.2">
      <c r="B1759" s="317" t="s">
        <v>6451</v>
      </c>
      <c r="C1759" s="306" t="s">
        <v>6452</v>
      </c>
      <c r="D1759" s="286">
        <v>2163365.34</v>
      </c>
    </row>
    <row r="1760" spans="2:4" ht="14.25" customHeight="1" x14ac:dyDescent="0.2">
      <c r="B1760" s="317" t="s">
        <v>6453</v>
      </c>
      <c r="C1760" s="306" t="s">
        <v>6331</v>
      </c>
      <c r="D1760" s="286">
        <v>2163365.34</v>
      </c>
    </row>
    <row r="1761" spans="2:4" ht="14.25" hidden="1" customHeight="1" x14ac:dyDescent="0.2">
      <c r="B1761" s="317" t="s">
        <v>6454</v>
      </c>
      <c r="C1761" s="306" t="s">
        <v>6333</v>
      </c>
      <c r="D1761" s="286">
        <v>0</v>
      </c>
    </row>
    <row r="1762" spans="2:4" ht="14.25" hidden="1" customHeight="1" x14ac:dyDescent="0.2">
      <c r="B1762" s="317" t="s">
        <v>6455</v>
      </c>
      <c r="C1762" s="306" t="s">
        <v>6456</v>
      </c>
      <c r="D1762" s="286">
        <v>0</v>
      </c>
    </row>
    <row r="1763" spans="2:4" ht="14.25" hidden="1" customHeight="1" x14ac:dyDescent="0.2">
      <c r="B1763" s="317" t="s">
        <v>6457</v>
      </c>
      <c r="C1763" s="306" t="s">
        <v>6197</v>
      </c>
      <c r="D1763" s="286">
        <v>0</v>
      </c>
    </row>
    <row r="1764" spans="2:4" ht="14.25" customHeight="1" x14ac:dyDescent="0.2">
      <c r="B1764" s="317" t="s">
        <v>6458</v>
      </c>
      <c r="C1764" s="306" t="s">
        <v>6459</v>
      </c>
      <c r="D1764" s="286">
        <v>1883688.95</v>
      </c>
    </row>
    <row r="1765" spans="2:4" ht="14.25" customHeight="1" x14ac:dyDescent="0.2">
      <c r="B1765" s="317" t="s">
        <v>6460</v>
      </c>
      <c r="C1765" s="306" t="s">
        <v>6461</v>
      </c>
      <c r="D1765" s="286">
        <v>554355.29</v>
      </c>
    </row>
    <row r="1766" spans="2:4" ht="14.25" customHeight="1" x14ac:dyDescent="0.2">
      <c r="B1766" s="317" t="s">
        <v>6462</v>
      </c>
      <c r="C1766" s="306" t="s">
        <v>6341</v>
      </c>
      <c r="D1766" s="286">
        <v>554355.29</v>
      </c>
    </row>
    <row r="1767" spans="2:4" ht="14.25" customHeight="1" x14ac:dyDescent="0.2">
      <c r="B1767" s="317" t="s">
        <v>6463</v>
      </c>
      <c r="C1767" s="306" t="s">
        <v>3875</v>
      </c>
      <c r="D1767" s="286">
        <v>15795072.119999999</v>
      </c>
    </row>
    <row r="1768" spans="2:4" ht="14.25" hidden="1" customHeight="1" x14ac:dyDescent="0.2">
      <c r="B1768" s="317" t="s">
        <v>6464</v>
      </c>
      <c r="C1768" s="306" t="s">
        <v>6344</v>
      </c>
      <c r="D1768" s="286">
        <v>0</v>
      </c>
    </row>
    <row r="1769" spans="2:4" ht="14.25" hidden="1" customHeight="1" x14ac:dyDescent="0.2">
      <c r="B1769" s="317" t="s">
        <v>6465</v>
      </c>
      <c r="C1769" s="306" t="s">
        <v>6346</v>
      </c>
      <c r="D1769" s="286">
        <v>0</v>
      </c>
    </row>
    <row r="1770" spans="2:4" ht="14.25" customHeight="1" x14ac:dyDescent="0.2">
      <c r="B1770" s="317" t="s">
        <v>6830</v>
      </c>
      <c r="C1770" s="306" t="s">
        <v>6821</v>
      </c>
      <c r="D1770" s="286">
        <v>15795072.119999999</v>
      </c>
    </row>
    <row r="1771" spans="2:4" ht="14.25" customHeight="1" x14ac:dyDescent="0.2">
      <c r="B1771" s="317" t="s">
        <v>6831</v>
      </c>
      <c r="C1771" s="306" t="s">
        <v>6823</v>
      </c>
      <c r="D1771" s="286">
        <v>31123.99</v>
      </c>
    </row>
    <row r="1772" spans="2:4" ht="14.25" customHeight="1" x14ac:dyDescent="0.2">
      <c r="B1772" s="317" t="s">
        <v>6832</v>
      </c>
      <c r="C1772" s="306" t="s">
        <v>6825</v>
      </c>
      <c r="D1772" s="286">
        <v>7173156.1299999999</v>
      </c>
    </row>
    <row r="1773" spans="2:4" ht="14.25" customHeight="1" x14ac:dyDescent="0.2">
      <c r="B1773" s="317" t="s">
        <v>6833</v>
      </c>
      <c r="C1773" s="306" t="s">
        <v>6827</v>
      </c>
      <c r="D1773" s="286">
        <v>155941.28</v>
      </c>
    </row>
    <row r="1774" spans="2:4" ht="14.25" customHeight="1" x14ac:dyDescent="0.2">
      <c r="B1774" s="317" t="s">
        <v>6834</v>
      </c>
      <c r="C1774" s="306" t="s">
        <v>6829</v>
      </c>
      <c r="D1774" s="286">
        <v>8434850.7200000007</v>
      </c>
    </row>
    <row r="1775" spans="2:4" ht="14.25" hidden="1" customHeight="1" x14ac:dyDescent="0.2">
      <c r="B1775" s="317" t="s">
        <v>6466</v>
      </c>
      <c r="C1775" s="306" t="s">
        <v>6467</v>
      </c>
      <c r="D1775" s="286">
        <v>0</v>
      </c>
    </row>
    <row r="1776" spans="2:4" ht="14.25" hidden="1" customHeight="1" x14ac:dyDescent="0.2">
      <c r="B1776" s="317" t="s">
        <v>6468</v>
      </c>
      <c r="C1776" s="306" t="s">
        <v>6469</v>
      </c>
      <c r="D1776" s="286">
        <v>0</v>
      </c>
    </row>
    <row r="1777" spans="2:4" ht="14.25" customHeight="1" x14ac:dyDescent="0.2">
      <c r="B1777" s="317" t="s">
        <v>6470</v>
      </c>
      <c r="C1777" s="306" t="s">
        <v>6369</v>
      </c>
      <c r="D1777" s="286">
        <v>15802650.09</v>
      </c>
    </row>
    <row r="1778" spans="2:4" ht="14.25" customHeight="1" x14ac:dyDescent="0.2">
      <c r="B1778" s="317" t="s">
        <v>6471</v>
      </c>
      <c r="C1778" s="306" t="s">
        <v>6371</v>
      </c>
      <c r="D1778" s="286">
        <v>15802650.09</v>
      </c>
    </row>
    <row r="1779" spans="2:4" ht="14.25" customHeight="1" x14ac:dyDescent="0.2">
      <c r="B1779" s="317" t="s">
        <v>6472</v>
      </c>
      <c r="C1779" s="306" t="s">
        <v>6373</v>
      </c>
      <c r="D1779" s="286">
        <v>180000</v>
      </c>
    </row>
    <row r="1780" spans="2:4" ht="14.25" customHeight="1" x14ac:dyDescent="0.2">
      <c r="B1780" s="317" t="s">
        <v>6473</v>
      </c>
      <c r="C1780" s="306" t="s">
        <v>6375</v>
      </c>
      <c r="D1780" s="286">
        <v>2473993.0099999998</v>
      </c>
    </row>
    <row r="1781" spans="2:4" ht="14.25" customHeight="1" x14ac:dyDescent="0.2">
      <c r="B1781" s="317" t="s">
        <v>6474</v>
      </c>
      <c r="C1781" s="306" t="s">
        <v>6475</v>
      </c>
      <c r="D1781" s="286">
        <v>6822000</v>
      </c>
    </row>
    <row r="1782" spans="2:4" ht="14.25" customHeight="1" x14ac:dyDescent="0.2">
      <c r="B1782" s="317" t="s">
        <v>6476</v>
      </c>
      <c r="C1782" s="306" t="s">
        <v>6379</v>
      </c>
      <c r="D1782" s="286">
        <v>4180355.28</v>
      </c>
    </row>
    <row r="1783" spans="2:4" ht="14.25" customHeight="1" x14ac:dyDescent="0.2">
      <c r="B1783" s="317" t="s">
        <v>6477</v>
      </c>
      <c r="C1783" s="306" t="s">
        <v>6381</v>
      </c>
      <c r="D1783" s="286">
        <v>255451.06</v>
      </c>
    </row>
    <row r="1784" spans="2:4" ht="14.25" customHeight="1" x14ac:dyDescent="0.2">
      <c r="B1784" s="317" t="s">
        <v>6478</v>
      </c>
      <c r="C1784" s="306" t="s">
        <v>6479</v>
      </c>
      <c r="D1784" s="286">
        <v>224240</v>
      </c>
    </row>
    <row r="1785" spans="2:4" ht="14.25" customHeight="1" x14ac:dyDescent="0.2">
      <c r="B1785" s="317" t="s">
        <v>6480</v>
      </c>
      <c r="C1785" s="306" t="s">
        <v>6481</v>
      </c>
      <c r="D1785" s="286">
        <v>336610.74</v>
      </c>
    </row>
    <row r="1786" spans="2:4" ht="14.25" customHeight="1" x14ac:dyDescent="0.2">
      <c r="B1786" s="317" t="s">
        <v>6482</v>
      </c>
      <c r="C1786" s="306" t="s">
        <v>6387</v>
      </c>
      <c r="D1786" s="286">
        <v>60000</v>
      </c>
    </row>
    <row r="1787" spans="2:4" ht="14.25" customHeight="1" x14ac:dyDescent="0.2">
      <c r="B1787" s="317" t="s">
        <v>6483</v>
      </c>
      <c r="C1787" s="306" t="s">
        <v>6389</v>
      </c>
      <c r="D1787" s="286">
        <v>1250000</v>
      </c>
    </row>
    <row r="1788" spans="2:4" ht="14.25" customHeight="1" x14ac:dyDescent="0.2">
      <c r="B1788" s="317" t="s">
        <v>6484</v>
      </c>
      <c r="C1788" s="306" t="s">
        <v>6247</v>
      </c>
      <c r="D1788" s="286">
        <v>20000</v>
      </c>
    </row>
    <row r="1789" spans="2:4" ht="14.25" customHeight="1" x14ac:dyDescent="0.2">
      <c r="B1789" s="317" t="s">
        <v>6485</v>
      </c>
      <c r="C1789" s="306" t="s">
        <v>6486</v>
      </c>
      <c r="D1789" s="286">
        <v>335898216.81999999</v>
      </c>
    </row>
    <row r="1790" spans="2:4" ht="14.25" customHeight="1" x14ac:dyDescent="0.2">
      <c r="B1790" s="317" t="s">
        <v>6487</v>
      </c>
      <c r="C1790" s="306" t="s">
        <v>6488</v>
      </c>
      <c r="D1790" s="286">
        <v>334351175.12</v>
      </c>
    </row>
    <row r="1791" spans="2:4" ht="14.25" customHeight="1" x14ac:dyDescent="0.2">
      <c r="B1791" s="317" t="s">
        <v>6489</v>
      </c>
      <c r="C1791" s="306" t="s">
        <v>6488</v>
      </c>
      <c r="D1791" s="286">
        <v>169801338.53999999</v>
      </c>
    </row>
    <row r="1792" spans="2:4" ht="14.25" customHeight="1" x14ac:dyDescent="0.2">
      <c r="B1792" s="317" t="s">
        <v>6490</v>
      </c>
      <c r="C1792" s="306" t="s">
        <v>6491</v>
      </c>
      <c r="D1792" s="286">
        <v>168382159.91999999</v>
      </c>
    </row>
    <row r="1793" spans="2:4" ht="14.25" customHeight="1" x14ac:dyDescent="0.2">
      <c r="B1793" s="317" t="s">
        <v>6492</v>
      </c>
      <c r="C1793" s="306" t="s">
        <v>6493</v>
      </c>
      <c r="D1793" s="286">
        <v>793000</v>
      </c>
    </row>
    <row r="1794" spans="2:4" ht="14.25" customHeight="1" x14ac:dyDescent="0.2">
      <c r="B1794" s="317" t="s">
        <v>6494</v>
      </c>
      <c r="C1794" s="306" t="s">
        <v>6495</v>
      </c>
      <c r="D1794" s="286">
        <v>57878.62</v>
      </c>
    </row>
    <row r="1795" spans="2:4" ht="14.25" customHeight="1" x14ac:dyDescent="0.2">
      <c r="B1795" s="317" t="s">
        <v>6496</v>
      </c>
      <c r="C1795" s="306" t="s">
        <v>6497</v>
      </c>
      <c r="D1795" s="286">
        <v>199000</v>
      </c>
    </row>
    <row r="1796" spans="2:4" ht="14.25" customHeight="1" x14ac:dyDescent="0.2">
      <c r="B1796" s="317" t="s">
        <v>6498</v>
      </c>
      <c r="C1796" s="306" t="s">
        <v>6499</v>
      </c>
      <c r="D1796" s="286">
        <v>369300</v>
      </c>
    </row>
    <row r="1797" spans="2:4" ht="14.25" customHeight="1" x14ac:dyDescent="0.2">
      <c r="B1797" s="317" t="s">
        <v>6500</v>
      </c>
      <c r="C1797" s="306" t="s">
        <v>6501</v>
      </c>
      <c r="D1797" s="286">
        <v>164000872.56999999</v>
      </c>
    </row>
    <row r="1798" spans="2:4" ht="14.25" customHeight="1" x14ac:dyDescent="0.2">
      <c r="B1798" s="317" t="s">
        <v>6502</v>
      </c>
      <c r="C1798" s="306" t="s">
        <v>6503</v>
      </c>
      <c r="D1798" s="286">
        <v>164000872.56999999</v>
      </c>
    </row>
    <row r="1799" spans="2:4" ht="14.25" customHeight="1" x14ac:dyDescent="0.2">
      <c r="B1799" s="317" t="s">
        <v>6788</v>
      </c>
      <c r="C1799" s="306" t="s">
        <v>6789</v>
      </c>
      <c r="D1799" s="286">
        <v>548964.01</v>
      </c>
    </row>
    <row r="1800" spans="2:4" ht="14.25" customHeight="1" x14ac:dyDescent="0.2">
      <c r="B1800" s="317" t="s">
        <v>6790</v>
      </c>
      <c r="C1800" s="306" t="s">
        <v>6791</v>
      </c>
      <c r="D1800" s="286">
        <v>548964.01</v>
      </c>
    </row>
    <row r="1801" spans="2:4" ht="14.25" hidden="1" customHeight="1" x14ac:dyDescent="0.2">
      <c r="B1801" s="317" t="s">
        <v>6792</v>
      </c>
      <c r="C1801" s="306" t="s">
        <v>6793</v>
      </c>
      <c r="D1801" s="286">
        <v>0</v>
      </c>
    </row>
    <row r="1802" spans="2:4" ht="14.25" hidden="1" customHeight="1" x14ac:dyDescent="0.2">
      <c r="B1802" s="317" t="s">
        <v>6794</v>
      </c>
      <c r="C1802" s="306" t="s">
        <v>6795</v>
      </c>
      <c r="D1802" s="286">
        <v>0</v>
      </c>
    </row>
    <row r="1803" spans="2:4" ht="14.25" hidden="1" customHeight="1" x14ac:dyDescent="0.2">
      <c r="B1803" s="317" t="s">
        <v>6796</v>
      </c>
      <c r="C1803" s="306" t="s">
        <v>6797</v>
      </c>
      <c r="D1803" s="286">
        <v>0</v>
      </c>
    </row>
    <row r="1804" spans="2:4" ht="14.25" customHeight="1" x14ac:dyDescent="0.2">
      <c r="B1804" s="317" t="s">
        <v>6504</v>
      </c>
      <c r="C1804" s="306" t="s">
        <v>6505</v>
      </c>
      <c r="D1804" s="286">
        <v>991000.67</v>
      </c>
    </row>
    <row r="1805" spans="2:4" ht="14.25" customHeight="1" x14ac:dyDescent="0.2">
      <c r="B1805" s="317" t="s">
        <v>6506</v>
      </c>
      <c r="C1805" s="306" t="s">
        <v>6507</v>
      </c>
      <c r="D1805" s="286">
        <v>991000.67</v>
      </c>
    </row>
    <row r="1806" spans="2:4" ht="14.25" customHeight="1" x14ac:dyDescent="0.2">
      <c r="B1806" s="317" t="s">
        <v>6508</v>
      </c>
      <c r="C1806" s="306" t="s">
        <v>6509</v>
      </c>
      <c r="D1806" s="286">
        <v>991000.67</v>
      </c>
    </row>
    <row r="1807" spans="2:4" ht="14.25" hidden="1" customHeight="1" x14ac:dyDescent="0.2">
      <c r="B1807" s="317" t="s">
        <v>6510</v>
      </c>
      <c r="C1807" s="306" t="s">
        <v>6511</v>
      </c>
      <c r="D1807" s="286">
        <v>0</v>
      </c>
    </row>
    <row r="1808" spans="2:4" ht="14.25" hidden="1" customHeight="1" x14ac:dyDescent="0.2">
      <c r="B1808" s="317" t="s">
        <v>6512</v>
      </c>
      <c r="C1808" s="306" t="s">
        <v>6513</v>
      </c>
      <c r="D1808" s="286">
        <v>0</v>
      </c>
    </row>
    <row r="1809" spans="2:4" ht="14.25" hidden="1" customHeight="1" x14ac:dyDescent="0.2">
      <c r="B1809" s="317" t="s">
        <v>6514</v>
      </c>
      <c r="C1809" s="306" t="s">
        <v>6515</v>
      </c>
      <c r="D1809" s="286">
        <v>0</v>
      </c>
    </row>
    <row r="1810" spans="2:4" ht="14.25" hidden="1" customHeight="1" x14ac:dyDescent="0.2">
      <c r="B1810" s="317" t="s">
        <v>6516</v>
      </c>
      <c r="C1810" s="306" t="s">
        <v>6517</v>
      </c>
      <c r="D1810" s="286">
        <v>0</v>
      </c>
    </row>
    <row r="1811" spans="2:4" ht="14.25" hidden="1" customHeight="1" x14ac:dyDescent="0.2">
      <c r="B1811" s="317" t="s">
        <v>6809</v>
      </c>
      <c r="C1811" s="306" t="s">
        <v>6810</v>
      </c>
      <c r="D1811" s="286">
        <v>0</v>
      </c>
    </row>
    <row r="1812" spans="2:4" ht="14.25" customHeight="1" x14ac:dyDescent="0.2">
      <c r="B1812" s="317" t="s">
        <v>6518</v>
      </c>
      <c r="C1812" s="306" t="s">
        <v>6519</v>
      </c>
      <c r="D1812" s="286">
        <v>34991.589999999997</v>
      </c>
    </row>
    <row r="1813" spans="2:4" ht="14.25" customHeight="1" x14ac:dyDescent="0.2">
      <c r="B1813" s="317" t="s">
        <v>6520</v>
      </c>
      <c r="C1813" s="306" t="s">
        <v>6521</v>
      </c>
      <c r="D1813" s="286">
        <v>25.29</v>
      </c>
    </row>
    <row r="1814" spans="2:4" ht="14.25" customHeight="1" x14ac:dyDescent="0.2">
      <c r="B1814" s="317" t="s">
        <v>6522</v>
      </c>
      <c r="C1814" s="306" t="s">
        <v>6523</v>
      </c>
      <c r="D1814" s="286">
        <v>34966.300000000003</v>
      </c>
    </row>
    <row r="1815" spans="2:4" ht="14.25" hidden="1" customHeight="1" x14ac:dyDescent="0.2">
      <c r="B1815" s="317" t="s">
        <v>6524</v>
      </c>
      <c r="C1815" s="306" t="s">
        <v>6525</v>
      </c>
      <c r="D1815" s="286">
        <v>0</v>
      </c>
    </row>
    <row r="1816" spans="2:4" ht="14.25" customHeight="1" x14ac:dyDescent="0.2">
      <c r="B1816" s="317" t="s">
        <v>6526</v>
      </c>
      <c r="C1816" s="306" t="s">
        <v>6527</v>
      </c>
      <c r="D1816" s="286">
        <v>521049.44</v>
      </c>
    </row>
    <row r="1817" spans="2:4" ht="14.25" hidden="1" customHeight="1" x14ac:dyDescent="0.2">
      <c r="B1817" s="317" t="s">
        <v>6528</v>
      </c>
      <c r="C1817" s="306" t="s">
        <v>6529</v>
      </c>
      <c r="D1817" s="286">
        <v>0</v>
      </c>
    </row>
    <row r="1818" spans="2:4" ht="14.25" customHeight="1" x14ac:dyDescent="0.2">
      <c r="B1818" s="317" t="s">
        <v>6530</v>
      </c>
      <c r="C1818" s="306" t="s">
        <v>6531</v>
      </c>
      <c r="D1818" s="286">
        <v>3</v>
      </c>
    </row>
    <row r="1819" spans="2:4" ht="14.25" hidden="1" customHeight="1" x14ac:dyDescent="0.2">
      <c r="B1819" s="317" t="s">
        <v>6532</v>
      </c>
      <c r="C1819" s="306" t="s">
        <v>6533</v>
      </c>
      <c r="D1819" s="286">
        <v>0</v>
      </c>
    </row>
    <row r="1820" spans="2:4" ht="14.25" customHeight="1" x14ac:dyDescent="0.2">
      <c r="B1820" s="317" t="s">
        <v>6534</v>
      </c>
      <c r="C1820" s="306" t="s">
        <v>6535</v>
      </c>
      <c r="D1820" s="286">
        <v>5</v>
      </c>
    </row>
    <row r="1821" spans="2:4" ht="14.25" hidden="1" customHeight="1" x14ac:dyDescent="0.2">
      <c r="B1821" s="317" t="s">
        <v>6536</v>
      </c>
      <c r="C1821" s="306" t="s">
        <v>6537</v>
      </c>
      <c r="D1821" s="286">
        <v>0</v>
      </c>
    </row>
    <row r="1822" spans="2:4" ht="14.25" hidden="1" customHeight="1" x14ac:dyDescent="0.2">
      <c r="B1822" s="317" t="s">
        <v>6538</v>
      </c>
      <c r="C1822" s="306" t="s">
        <v>6539</v>
      </c>
      <c r="D1822" s="286">
        <v>0</v>
      </c>
    </row>
    <row r="1823" spans="2:4" ht="14.25" hidden="1" customHeight="1" x14ac:dyDescent="0.2">
      <c r="B1823" s="317" t="s">
        <v>6540</v>
      </c>
      <c r="C1823" s="306" t="s">
        <v>6541</v>
      </c>
      <c r="D1823" s="286">
        <v>0</v>
      </c>
    </row>
    <row r="1824" spans="2:4" ht="14.25" customHeight="1" x14ac:dyDescent="0.2">
      <c r="B1824" s="317" t="s">
        <v>6542</v>
      </c>
      <c r="C1824" s="306" t="s">
        <v>6543</v>
      </c>
      <c r="D1824" s="286">
        <v>35</v>
      </c>
    </row>
    <row r="1825" spans="2:4" ht="14.25" hidden="1" customHeight="1" x14ac:dyDescent="0.2">
      <c r="B1825" s="317" t="s">
        <v>6544</v>
      </c>
      <c r="C1825" s="306" t="s">
        <v>6545</v>
      </c>
      <c r="D1825" s="286">
        <v>0</v>
      </c>
    </row>
    <row r="1826" spans="2:4" ht="14.25" customHeight="1" x14ac:dyDescent="0.2">
      <c r="B1826" s="317" t="s">
        <v>6546</v>
      </c>
      <c r="C1826" s="306" t="s">
        <v>6547</v>
      </c>
      <c r="D1826" s="286">
        <v>15</v>
      </c>
    </row>
    <row r="1827" spans="2:4" ht="14.25" hidden="1" customHeight="1" x14ac:dyDescent="0.2">
      <c r="B1827" s="317" t="s">
        <v>6548</v>
      </c>
      <c r="C1827" s="306" t="s">
        <v>6549</v>
      </c>
      <c r="D1827" s="286">
        <v>0</v>
      </c>
    </row>
    <row r="1828" spans="2:4" ht="14.25" hidden="1" customHeight="1" x14ac:dyDescent="0.2">
      <c r="B1828" s="317" t="s">
        <v>6550</v>
      </c>
      <c r="C1828" s="306" t="s">
        <v>6551</v>
      </c>
      <c r="D1828" s="286">
        <v>0</v>
      </c>
    </row>
    <row r="1829" spans="2:4" ht="14.25" customHeight="1" x14ac:dyDescent="0.2">
      <c r="B1829" s="317" t="s">
        <v>6552</v>
      </c>
      <c r="C1829" s="306" t="s">
        <v>6553</v>
      </c>
      <c r="D1829" s="286">
        <v>401511.43</v>
      </c>
    </row>
    <row r="1830" spans="2:4" ht="14.25" customHeight="1" x14ac:dyDescent="0.2">
      <c r="B1830" s="317" t="s">
        <v>6554</v>
      </c>
      <c r="C1830" s="306" t="s">
        <v>6555</v>
      </c>
      <c r="D1830" s="286">
        <v>401511.43</v>
      </c>
    </row>
    <row r="1831" spans="2:4" ht="14.25" customHeight="1" x14ac:dyDescent="0.2">
      <c r="B1831" s="317" t="s">
        <v>6556</v>
      </c>
      <c r="C1831" s="306" t="s">
        <v>6557</v>
      </c>
      <c r="D1831" s="286">
        <v>119480.01</v>
      </c>
    </row>
    <row r="1832" spans="2:4" ht="14.25" customHeight="1" x14ac:dyDescent="0.2">
      <c r="B1832" s="317" t="s">
        <v>6558</v>
      </c>
      <c r="C1832" s="306" t="s">
        <v>6559</v>
      </c>
      <c r="D1832" s="286">
        <v>119480.01</v>
      </c>
    </row>
    <row r="1833" spans="2:4" ht="14.25" hidden="1" customHeight="1" x14ac:dyDescent="0.2">
      <c r="B1833" s="317" t="s">
        <v>6560</v>
      </c>
      <c r="C1833" s="306" t="s">
        <v>6561</v>
      </c>
      <c r="D1833" s="286">
        <v>0</v>
      </c>
    </row>
    <row r="1834" spans="2:4" ht="14.25" hidden="1" customHeight="1" x14ac:dyDescent="0.2">
      <c r="B1834" s="317" t="s">
        <v>6562</v>
      </c>
      <c r="C1834" s="306" t="s">
        <v>6563</v>
      </c>
      <c r="D1834" s="286">
        <v>0</v>
      </c>
    </row>
    <row r="1835" spans="2:4" ht="14.25" hidden="1" customHeight="1" x14ac:dyDescent="0.2">
      <c r="B1835" s="317" t="s">
        <v>6564</v>
      </c>
      <c r="C1835" s="306" t="s">
        <v>6565</v>
      </c>
      <c r="D1835" s="286">
        <v>0</v>
      </c>
    </row>
    <row r="1836" spans="2:4" ht="14.25" hidden="1" customHeight="1" x14ac:dyDescent="0.2">
      <c r="B1836" s="317" t="s">
        <v>6566</v>
      </c>
      <c r="C1836" s="306" t="s">
        <v>6567</v>
      </c>
      <c r="D1836" s="286">
        <v>0</v>
      </c>
    </row>
    <row r="1837" spans="2:4" ht="14.25" hidden="1" customHeight="1" x14ac:dyDescent="0.2">
      <c r="B1837" s="317" t="s">
        <v>6568</v>
      </c>
      <c r="C1837" s="306" t="s">
        <v>6569</v>
      </c>
      <c r="D1837" s="286">
        <v>0</v>
      </c>
    </row>
    <row r="1838" spans="2:4" ht="14.25" hidden="1" customHeight="1" x14ac:dyDescent="0.2">
      <c r="B1838" s="317" t="s">
        <v>6570</v>
      </c>
      <c r="C1838" s="306" t="s">
        <v>6571</v>
      </c>
      <c r="D1838" s="286">
        <v>0</v>
      </c>
    </row>
    <row r="1839" spans="2:4" ht="14.25" hidden="1" customHeight="1" x14ac:dyDescent="0.2">
      <c r="B1839" s="317" t="s">
        <v>6572</v>
      </c>
      <c r="C1839" s="306" t="s">
        <v>6573</v>
      </c>
      <c r="D1839" s="286">
        <v>0</v>
      </c>
    </row>
    <row r="1840" spans="2:4" ht="14.25" hidden="1" customHeight="1" x14ac:dyDescent="0.2">
      <c r="B1840" s="317" t="s">
        <v>6574</v>
      </c>
      <c r="C1840" s="306" t="s">
        <v>6575</v>
      </c>
      <c r="D1840" s="286">
        <v>0</v>
      </c>
    </row>
    <row r="1841" spans="2:9" ht="14.25" customHeight="1" x14ac:dyDescent="0.2">
      <c r="B1841" s="317" t="s">
        <v>6576</v>
      </c>
      <c r="C1841" s="306" t="s">
        <v>6577</v>
      </c>
      <c r="D1841" s="286">
        <v>335898216.81999999</v>
      </c>
    </row>
    <row r="1842" spans="2:9" ht="14.25" customHeight="1" x14ac:dyDescent="0.2">
      <c r="B1842" s="317" t="s">
        <v>6578</v>
      </c>
      <c r="C1842" s="306" t="s">
        <v>6488</v>
      </c>
      <c r="D1842" s="286">
        <v>334351175.12</v>
      </c>
    </row>
    <row r="1843" spans="2:9" ht="14.25" hidden="1" customHeight="1" x14ac:dyDescent="0.2">
      <c r="B1843" s="317" t="s">
        <v>6579</v>
      </c>
      <c r="C1843" s="306" t="s">
        <v>6213</v>
      </c>
      <c r="D1843" s="286">
        <v>0</v>
      </c>
    </row>
    <row r="1844" spans="2:9" ht="14.25" customHeight="1" x14ac:dyDescent="0.2">
      <c r="B1844" s="317" t="s">
        <v>6580</v>
      </c>
      <c r="C1844" s="306" t="s">
        <v>6581</v>
      </c>
      <c r="D1844" s="286">
        <v>169801338.53999999</v>
      </c>
    </row>
    <row r="1845" spans="2:9" ht="14.25" customHeight="1" x14ac:dyDescent="0.2">
      <c r="B1845" s="317" t="s">
        <v>6582</v>
      </c>
      <c r="C1845" s="306" t="s">
        <v>6491</v>
      </c>
      <c r="D1845" s="286">
        <v>168373412.09999999</v>
      </c>
    </row>
    <row r="1846" spans="2:9" ht="14.25" customHeight="1" x14ac:dyDescent="0.2">
      <c r="B1846" s="317" t="s">
        <v>6583</v>
      </c>
      <c r="C1846" s="306" t="s">
        <v>6584</v>
      </c>
      <c r="D1846" s="286">
        <v>793000</v>
      </c>
    </row>
    <row r="1847" spans="2:9" ht="14.25" customHeight="1" x14ac:dyDescent="0.2">
      <c r="B1847" s="317" t="s">
        <v>6585</v>
      </c>
      <c r="C1847" s="306" t="s">
        <v>6495</v>
      </c>
      <c r="D1847" s="286">
        <v>66626.44</v>
      </c>
    </row>
    <row r="1848" spans="2:9" ht="14.25" customHeight="1" x14ac:dyDescent="0.2">
      <c r="B1848" s="317" t="s">
        <v>6586</v>
      </c>
      <c r="C1848" s="306" t="s">
        <v>6497</v>
      </c>
      <c r="D1848" s="286">
        <v>199000</v>
      </c>
    </row>
    <row r="1849" spans="2:9" ht="14.25" customHeight="1" x14ac:dyDescent="0.2">
      <c r="B1849" s="317" t="s">
        <v>6587</v>
      </c>
      <c r="C1849" s="306" t="s">
        <v>6499</v>
      </c>
      <c r="D1849" s="286">
        <v>369300</v>
      </c>
    </row>
    <row r="1850" spans="2:9" ht="14.25" hidden="1" customHeight="1" x14ac:dyDescent="0.2">
      <c r="B1850" s="317" t="s">
        <v>6588</v>
      </c>
      <c r="C1850" s="306" t="s">
        <v>6589</v>
      </c>
      <c r="D1850" s="286">
        <v>0</v>
      </c>
    </row>
    <row r="1851" spans="2:9" ht="14.25" customHeight="1" x14ac:dyDescent="0.2">
      <c r="B1851" s="317" t="s">
        <v>6590</v>
      </c>
      <c r="C1851" s="306" t="s">
        <v>6501</v>
      </c>
      <c r="D1851" s="286">
        <v>164000872.56999999</v>
      </c>
      <c r="G1851" s="428"/>
      <c r="H1851" s="428"/>
      <c r="I1851" s="429"/>
    </row>
    <row r="1852" spans="2:9" ht="14.25" customHeight="1" x14ac:dyDescent="0.25">
      <c r="B1852" s="317" t="s">
        <v>6591</v>
      </c>
      <c r="C1852" s="306" t="s">
        <v>6592</v>
      </c>
      <c r="D1852" s="286">
        <v>164000872.56999999</v>
      </c>
      <c r="G1852" s="424"/>
      <c r="H1852" s="424"/>
      <c r="I1852" s="427"/>
    </row>
    <row r="1853" spans="2:9" x14ac:dyDescent="0.2">
      <c r="B1853" s="317" t="s">
        <v>6593</v>
      </c>
      <c r="C1853" s="306" t="s">
        <v>6594</v>
      </c>
      <c r="D1853" s="286">
        <v>548964.01</v>
      </c>
    </row>
    <row r="1854" spans="2:9" x14ac:dyDescent="0.2">
      <c r="B1854" s="317" t="s">
        <v>6798</v>
      </c>
      <c r="C1854" s="306" t="s">
        <v>6791</v>
      </c>
      <c r="D1854" s="286">
        <v>548964.01</v>
      </c>
    </row>
    <row r="1855" spans="2:9" hidden="1" x14ac:dyDescent="0.2">
      <c r="B1855" s="317" t="s">
        <v>6595</v>
      </c>
      <c r="C1855" s="306" t="s">
        <v>6793</v>
      </c>
      <c r="D1855" s="286">
        <v>0</v>
      </c>
    </row>
    <row r="1856" spans="2:9" hidden="1" x14ac:dyDescent="0.2">
      <c r="B1856" s="317" t="s">
        <v>6799</v>
      </c>
      <c r="C1856" s="306" t="s">
        <v>6795</v>
      </c>
      <c r="D1856" s="286">
        <v>0</v>
      </c>
    </row>
    <row r="1857" spans="2:4" hidden="1" x14ac:dyDescent="0.2">
      <c r="B1857" s="317" t="s">
        <v>6800</v>
      </c>
      <c r="C1857" s="306" t="s">
        <v>6797</v>
      </c>
      <c r="D1857" s="286">
        <v>0</v>
      </c>
    </row>
    <row r="1858" spans="2:4" hidden="1" x14ac:dyDescent="0.2">
      <c r="B1858" s="317" t="s">
        <v>6596</v>
      </c>
      <c r="C1858" s="306" t="s">
        <v>6597</v>
      </c>
      <c r="D1858" s="286">
        <v>0</v>
      </c>
    </row>
    <row r="1859" spans="2:4" hidden="1" x14ac:dyDescent="0.2">
      <c r="B1859" s="317" t="s">
        <v>6598</v>
      </c>
      <c r="C1859" s="306" t="s">
        <v>6599</v>
      </c>
      <c r="D1859" s="286">
        <v>0</v>
      </c>
    </row>
    <row r="1860" spans="2:4" hidden="1" x14ac:dyDescent="0.2">
      <c r="B1860" s="317" t="s">
        <v>6600</v>
      </c>
      <c r="C1860" s="306" t="s">
        <v>6601</v>
      </c>
      <c r="D1860" s="286">
        <v>0</v>
      </c>
    </row>
    <row r="1861" spans="2:4" hidden="1" x14ac:dyDescent="0.2">
      <c r="B1861" s="317" t="s">
        <v>6602</v>
      </c>
      <c r="C1861" s="306" t="s">
        <v>6603</v>
      </c>
      <c r="D1861" s="286">
        <v>0</v>
      </c>
    </row>
    <row r="1862" spans="2:4" hidden="1" x14ac:dyDescent="0.2">
      <c r="B1862" s="317" t="s">
        <v>6604</v>
      </c>
      <c r="C1862" s="306" t="s">
        <v>6605</v>
      </c>
      <c r="D1862" s="286">
        <v>0</v>
      </c>
    </row>
    <row r="1863" spans="2:4" hidden="1" x14ac:dyDescent="0.2">
      <c r="B1863" s="317" t="s">
        <v>6606</v>
      </c>
      <c r="C1863" s="306" t="s">
        <v>6607</v>
      </c>
      <c r="D1863" s="286">
        <v>0</v>
      </c>
    </row>
    <row r="1864" spans="2:4" hidden="1" x14ac:dyDescent="0.2">
      <c r="B1864" s="317" t="s">
        <v>6608</v>
      </c>
      <c r="C1864" s="306" t="s">
        <v>6609</v>
      </c>
      <c r="D1864" s="286">
        <v>0</v>
      </c>
    </row>
    <row r="1865" spans="2:4" hidden="1" x14ac:dyDescent="0.2">
      <c r="B1865" s="317" t="s">
        <v>6610</v>
      </c>
      <c r="C1865" s="306" t="s">
        <v>6611</v>
      </c>
      <c r="D1865" s="286">
        <v>0</v>
      </c>
    </row>
    <row r="1866" spans="2:4" x14ac:dyDescent="0.2">
      <c r="B1866" s="317" t="s">
        <v>6612</v>
      </c>
      <c r="C1866" s="306" t="s">
        <v>6613</v>
      </c>
      <c r="D1866" s="286">
        <v>991000.67</v>
      </c>
    </row>
    <row r="1867" spans="2:4" x14ac:dyDescent="0.2">
      <c r="B1867" s="317" t="s">
        <v>6614</v>
      </c>
      <c r="C1867" s="306" t="s">
        <v>6615</v>
      </c>
      <c r="D1867" s="286">
        <v>991000.67</v>
      </c>
    </row>
    <row r="1868" spans="2:4" x14ac:dyDescent="0.2">
      <c r="B1868" s="317" t="s">
        <v>6616</v>
      </c>
      <c r="C1868" s="306" t="s">
        <v>6509</v>
      </c>
      <c r="D1868" s="286">
        <v>991000.67</v>
      </c>
    </row>
    <row r="1869" spans="2:4" hidden="1" x14ac:dyDescent="0.2">
      <c r="B1869" s="317" t="s">
        <v>6617</v>
      </c>
      <c r="C1869" s="306" t="s">
        <v>6618</v>
      </c>
      <c r="D1869" s="286">
        <v>0</v>
      </c>
    </row>
    <row r="1870" spans="2:4" hidden="1" x14ac:dyDescent="0.2">
      <c r="B1870" s="317" t="s">
        <v>6619</v>
      </c>
      <c r="C1870" s="306" t="s">
        <v>4994</v>
      </c>
      <c r="D1870" s="286">
        <v>0</v>
      </c>
    </row>
    <row r="1871" spans="2:4" hidden="1" x14ac:dyDescent="0.2">
      <c r="B1871" s="317" t="s">
        <v>6620</v>
      </c>
      <c r="C1871" s="306" t="s">
        <v>5469</v>
      </c>
      <c r="D1871" s="286">
        <v>0</v>
      </c>
    </row>
    <row r="1872" spans="2:4" hidden="1" x14ac:dyDescent="0.2">
      <c r="B1872" s="317" t="s">
        <v>6621</v>
      </c>
      <c r="C1872" s="306" t="s">
        <v>5283</v>
      </c>
      <c r="D1872" s="286">
        <v>0</v>
      </c>
    </row>
    <row r="1873" spans="2:4" hidden="1" x14ac:dyDescent="0.2">
      <c r="B1873" s="317" t="s">
        <v>6622</v>
      </c>
      <c r="C1873" s="306" t="s">
        <v>6623</v>
      </c>
      <c r="D1873" s="286">
        <v>0</v>
      </c>
    </row>
    <row r="1874" spans="2:4" hidden="1" x14ac:dyDescent="0.2">
      <c r="B1874" s="317" t="s">
        <v>6624</v>
      </c>
      <c r="C1874" s="306" t="s">
        <v>5142</v>
      </c>
      <c r="D1874" s="286">
        <v>0</v>
      </c>
    </row>
    <row r="1875" spans="2:4" hidden="1" x14ac:dyDescent="0.2">
      <c r="B1875" s="317" t="s">
        <v>6625</v>
      </c>
      <c r="C1875" s="306" t="s">
        <v>6626</v>
      </c>
      <c r="D1875" s="286">
        <v>0</v>
      </c>
    </row>
    <row r="1876" spans="2:4" hidden="1" x14ac:dyDescent="0.2">
      <c r="B1876" s="317" t="s">
        <v>6627</v>
      </c>
      <c r="C1876" s="306" t="s">
        <v>6615</v>
      </c>
      <c r="D1876" s="286">
        <v>0</v>
      </c>
    </row>
    <row r="1877" spans="2:4" hidden="1" x14ac:dyDescent="0.2">
      <c r="B1877" s="317" t="s">
        <v>6628</v>
      </c>
      <c r="C1877" s="306" t="s">
        <v>6618</v>
      </c>
      <c r="D1877" s="286">
        <v>0</v>
      </c>
    </row>
    <row r="1878" spans="2:4" hidden="1" x14ac:dyDescent="0.2">
      <c r="B1878" s="317" t="s">
        <v>6629</v>
      </c>
      <c r="C1878" s="306" t="s">
        <v>4994</v>
      </c>
      <c r="D1878" s="286">
        <v>0</v>
      </c>
    </row>
    <row r="1879" spans="2:4" hidden="1" x14ac:dyDescent="0.2">
      <c r="B1879" s="317" t="s">
        <v>6630</v>
      </c>
      <c r="C1879" s="306" t="s">
        <v>5013</v>
      </c>
      <c r="D1879" s="286">
        <v>0</v>
      </c>
    </row>
    <row r="1880" spans="2:4" hidden="1" x14ac:dyDescent="0.2">
      <c r="B1880" s="317" t="s">
        <v>6631</v>
      </c>
      <c r="C1880" s="306" t="s">
        <v>5283</v>
      </c>
      <c r="D1880" s="286">
        <v>0</v>
      </c>
    </row>
    <row r="1881" spans="2:4" hidden="1" x14ac:dyDescent="0.2">
      <c r="B1881" s="317" t="s">
        <v>6632</v>
      </c>
      <c r="C1881" s="306" t="s">
        <v>5295</v>
      </c>
      <c r="D1881" s="286">
        <v>0</v>
      </c>
    </row>
    <row r="1882" spans="2:4" hidden="1" x14ac:dyDescent="0.2">
      <c r="B1882" s="317" t="s">
        <v>6633</v>
      </c>
      <c r="C1882" s="306" t="s">
        <v>5142</v>
      </c>
      <c r="D1882" s="286">
        <v>0</v>
      </c>
    </row>
    <row r="1883" spans="2:4" hidden="1" x14ac:dyDescent="0.2">
      <c r="B1883" s="317" t="s">
        <v>6634</v>
      </c>
      <c r="C1883" s="306" t="s">
        <v>6635</v>
      </c>
      <c r="D1883" s="286">
        <v>0</v>
      </c>
    </row>
    <row r="1884" spans="2:4" hidden="1" x14ac:dyDescent="0.2">
      <c r="B1884" s="317" t="s">
        <v>6636</v>
      </c>
      <c r="C1884" s="306" t="s">
        <v>6615</v>
      </c>
      <c r="D1884" s="286">
        <v>0</v>
      </c>
    </row>
    <row r="1885" spans="2:4" hidden="1" x14ac:dyDescent="0.2">
      <c r="B1885" s="317" t="s">
        <v>6637</v>
      </c>
      <c r="C1885" s="306" t="s">
        <v>6618</v>
      </c>
      <c r="D1885" s="286">
        <v>0</v>
      </c>
    </row>
    <row r="1886" spans="2:4" hidden="1" x14ac:dyDescent="0.2">
      <c r="B1886" s="317" t="s">
        <v>6638</v>
      </c>
      <c r="C1886" s="306" t="s">
        <v>6515</v>
      </c>
      <c r="D1886" s="286">
        <v>0</v>
      </c>
    </row>
    <row r="1887" spans="2:4" hidden="1" x14ac:dyDescent="0.2">
      <c r="B1887" s="317" t="s">
        <v>6639</v>
      </c>
      <c r="C1887" s="306" t="s">
        <v>6640</v>
      </c>
      <c r="D1887" s="286">
        <v>0</v>
      </c>
    </row>
    <row r="1888" spans="2:4" hidden="1" x14ac:dyDescent="0.2">
      <c r="B1888" s="317" t="s">
        <v>6641</v>
      </c>
      <c r="C1888" s="306" t="s">
        <v>6642</v>
      </c>
      <c r="D1888" s="286">
        <v>0</v>
      </c>
    </row>
    <row r="1889" spans="2:4" hidden="1" x14ac:dyDescent="0.2">
      <c r="B1889" s="317" t="s">
        <v>6643</v>
      </c>
      <c r="C1889" s="306" t="s">
        <v>6644</v>
      </c>
      <c r="D1889" s="286">
        <v>0</v>
      </c>
    </row>
    <row r="1890" spans="2:4" hidden="1" x14ac:dyDescent="0.2">
      <c r="B1890" s="317" t="s">
        <v>6645</v>
      </c>
      <c r="C1890" s="306" t="s">
        <v>3755</v>
      </c>
      <c r="D1890" s="286">
        <v>0</v>
      </c>
    </row>
    <row r="1891" spans="2:4" hidden="1" x14ac:dyDescent="0.2">
      <c r="B1891" s="317" t="s">
        <v>6646</v>
      </c>
      <c r="C1891" s="306" t="s">
        <v>3885</v>
      </c>
      <c r="D1891" s="286">
        <v>0</v>
      </c>
    </row>
    <row r="1892" spans="2:4" hidden="1" x14ac:dyDescent="0.2">
      <c r="B1892" s="317" t="s">
        <v>6647</v>
      </c>
      <c r="C1892" s="306" t="s">
        <v>4359</v>
      </c>
      <c r="D1892" s="286">
        <v>0</v>
      </c>
    </row>
    <row r="1893" spans="2:4" hidden="1" x14ac:dyDescent="0.2">
      <c r="B1893" s="317" t="s">
        <v>6648</v>
      </c>
      <c r="C1893" s="306" t="s">
        <v>6649</v>
      </c>
      <c r="D1893" s="286">
        <v>0</v>
      </c>
    </row>
    <row r="1894" spans="2:4" hidden="1" x14ac:dyDescent="0.2">
      <c r="B1894" s="317" t="s">
        <v>6650</v>
      </c>
      <c r="C1894" s="306" t="s">
        <v>4690</v>
      </c>
      <c r="D1894" s="286">
        <v>0</v>
      </c>
    </row>
    <row r="1895" spans="2:4" hidden="1" x14ac:dyDescent="0.2">
      <c r="B1895" s="317" t="s">
        <v>6651</v>
      </c>
      <c r="C1895" s="306" t="s">
        <v>4410</v>
      </c>
      <c r="D1895" s="286">
        <v>0</v>
      </c>
    </row>
    <row r="1896" spans="2:4" hidden="1" x14ac:dyDescent="0.2">
      <c r="B1896" s="317" t="s">
        <v>6811</v>
      </c>
      <c r="C1896" s="306" t="s">
        <v>6810</v>
      </c>
      <c r="D1896" s="286">
        <v>0</v>
      </c>
    </row>
    <row r="1897" spans="2:4" x14ac:dyDescent="0.2">
      <c r="B1897" s="317" t="s">
        <v>6652</v>
      </c>
      <c r="C1897" s="306" t="s">
        <v>6653</v>
      </c>
      <c r="D1897" s="286">
        <v>34991.589999999997</v>
      </c>
    </row>
    <row r="1898" spans="2:4" hidden="1" x14ac:dyDescent="0.2">
      <c r="B1898" s="317" t="s">
        <v>6654</v>
      </c>
      <c r="C1898" s="306" t="s">
        <v>6655</v>
      </c>
      <c r="D1898" s="286">
        <v>0</v>
      </c>
    </row>
    <row r="1899" spans="2:4" x14ac:dyDescent="0.2">
      <c r="B1899" s="317" t="s">
        <v>6656</v>
      </c>
      <c r="C1899" s="306" t="s">
        <v>4901</v>
      </c>
      <c r="D1899" s="286">
        <v>25.29</v>
      </c>
    </row>
    <row r="1900" spans="2:4" x14ac:dyDescent="0.2">
      <c r="B1900" s="317" t="s">
        <v>6657</v>
      </c>
      <c r="C1900" s="306" t="s">
        <v>4915</v>
      </c>
      <c r="D1900" s="286">
        <v>34966.300000000003</v>
      </c>
    </row>
    <row r="1901" spans="2:4" hidden="1" x14ac:dyDescent="0.2">
      <c r="B1901" s="317" t="s">
        <v>6658</v>
      </c>
      <c r="C1901" s="306" t="s">
        <v>6659</v>
      </c>
      <c r="D1901" s="286">
        <v>0</v>
      </c>
    </row>
    <row r="1902" spans="2:4" hidden="1" x14ac:dyDescent="0.2">
      <c r="B1902" s="317" t="s">
        <v>6660</v>
      </c>
      <c r="C1902" s="306" t="s">
        <v>4939</v>
      </c>
      <c r="D1902" s="286">
        <v>0</v>
      </c>
    </row>
    <row r="1903" spans="2:4" hidden="1" x14ac:dyDescent="0.2">
      <c r="B1903" s="317" t="s">
        <v>6661</v>
      </c>
      <c r="C1903" s="306" t="s">
        <v>4925</v>
      </c>
      <c r="D1903" s="286">
        <v>0</v>
      </c>
    </row>
    <row r="1904" spans="2:4" hidden="1" x14ac:dyDescent="0.2">
      <c r="B1904" s="317" t="s">
        <v>6662</v>
      </c>
      <c r="C1904" s="306" t="s">
        <v>6663</v>
      </c>
      <c r="D1904" s="286">
        <v>0</v>
      </c>
    </row>
    <row r="1905" spans="2:4" hidden="1" x14ac:dyDescent="0.2">
      <c r="B1905" s="317" t="s">
        <v>6664</v>
      </c>
      <c r="C1905" s="306" t="s">
        <v>4889</v>
      </c>
      <c r="D1905" s="286">
        <v>0</v>
      </c>
    </row>
    <row r="1906" spans="2:4" hidden="1" x14ac:dyDescent="0.2">
      <c r="B1906" s="317" t="s">
        <v>6665</v>
      </c>
      <c r="C1906" s="306" t="s">
        <v>6666</v>
      </c>
      <c r="D1906" s="286">
        <v>0</v>
      </c>
    </row>
    <row r="1907" spans="2:4" hidden="1" x14ac:dyDescent="0.2">
      <c r="B1907" s="317" t="s">
        <v>6667</v>
      </c>
      <c r="C1907" s="306" t="s">
        <v>4939</v>
      </c>
      <c r="D1907" s="286">
        <v>0</v>
      </c>
    </row>
    <row r="1908" spans="2:4" hidden="1" x14ac:dyDescent="0.2">
      <c r="B1908" s="317" t="s">
        <v>6668</v>
      </c>
      <c r="C1908" s="306" t="s">
        <v>3733</v>
      </c>
      <c r="D1908" s="286">
        <v>0</v>
      </c>
    </row>
    <row r="1909" spans="2:4" hidden="1" x14ac:dyDescent="0.2">
      <c r="B1909" s="317" t="s">
        <v>6669</v>
      </c>
      <c r="C1909" s="306" t="s">
        <v>4972</v>
      </c>
      <c r="D1909" s="286">
        <v>0</v>
      </c>
    </row>
    <row r="1910" spans="2:4" hidden="1" x14ac:dyDescent="0.2">
      <c r="B1910" s="317" t="s">
        <v>6670</v>
      </c>
      <c r="C1910" s="306" t="s">
        <v>4994</v>
      </c>
      <c r="D1910" s="286">
        <v>0</v>
      </c>
    </row>
    <row r="1911" spans="2:4" hidden="1" x14ac:dyDescent="0.2">
      <c r="B1911" s="317" t="s">
        <v>6671</v>
      </c>
      <c r="C1911" s="306" t="s">
        <v>5013</v>
      </c>
      <c r="D1911" s="286">
        <v>0</v>
      </c>
    </row>
    <row r="1912" spans="2:4" hidden="1" x14ac:dyDescent="0.2">
      <c r="B1912" s="317" t="s">
        <v>6672</v>
      </c>
      <c r="C1912" s="306" t="s">
        <v>5295</v>
      </c>
      <c r="D1912" s="286">
        <v>0</v>
      </c>
    </row>
    <row r="1913" spans="2:4" x14ac:dyDescent="0.2">
      <c r="B1913" s="317" t="s">
        <v>6673</v>
      </c>
      <c r="C1913" s="306" t="s">
        <v>6527</v>
      </c>
      <c r="D1913" s="286">
        <v>521049.44</v>
      </c>
    </row>
    <row r="1914" spans="2:4" hidden="1" x14ac:dyDescent="0.2">
      <c r="B1914" s="317" t="s">
        <v>6674</v>
      </c>
      <c r="C1914" s="306" t="s">
        <v>6675</v>
      </c>
      <c r="D1914" s="286">
        <v>0</v>
      </c>
    </row>
    <row r="1915" spans="2:4" x14ac:dyDescent="0.2">
      <c r="B1915" s="317" t="s">
        <v>6676</v>
      </c>
      <c r="C1915" s="306" t="s">
        <v>6677</v>
      </c>
      <c r="D1915" s="286">
        <v>3</v>
      </c>
    </row>
    <row r="1916" spans="2:4" hidden="1" x14ac:dyDescent="0.2">
      <c r="B1916" s="317" t="s">
        <v>6678</v>
      </c>
      <c r="C1916" s="306" t="s">
        <v>6679</v>
      </c>
      <c r="D1916" s="286">
        <v>0</v>
      </c>
    </row>
    <row r="1917" spans="2:4" x14ac:dyDescent="0.2">
      <c r="B1917" s="317" t="s">
        <v>6680</v>
      </c>
      <c r="C1917" s="306" t="s">
        <v>6681</v>
      </c>
      <c r="D1917" s="286">
        <v>5</v>
      </c>
    </row>
    <row r="1918" spans="2:4" hidden="1" x14ac:dyDescent="0.2">
      <c r="B1918" s="317" t="s">
        <v>6682</v>
      </c>
      <c r="C1918" s="306" t="s">
        <v>6537</v>
      </c>
      <c r="D1918" s="286">
        <v>0</v>
      </c>
    </row>
    <row r="1919" spans="2:4" hidden="1" x14ac:dyDescent="0.2">
      <c r="B1919" s="317" t="s">
        <v>6683</v>
      </c>
      <c r="C1919" s="306" t="s">
        <v>6539</v>
      </c>
      <c r="D1919" s="286">
        <v>0</v>
      </c>
    </row>
    <row r="1920" spans="2:4" hidden="1" x14ac:dyDescent="0.2">
      <c r="B1920" s="317" t="s">
        <v>6684</v>
      </c>
      <c r="C1920" s="306" t="s">
        <v>6685</v>
      </c>
      <c r="D1920" s="286">
        <v>0</v>
      </c>
    </row>
    <row r="1921" spans="2:4" x14ac:dyDescent="0.2">
      <c r="B1921" s="317" t="s">
        <v>6686</v>
      </c>
      <c r="C1921" s="306" t="s">
        <v>6687</v>
      </c>
      <c r="D1921" s="286">
        <v>35</v>
      </c>
    </row>
    <row r="1922" spans="2:4" hidden="1" x14ac:dyDescent="0.2">
      <c r="B1922" s="317" t="s">
        <v>6688</v>
      </c>
      <c r="C1922" s="306" t="s">
        <v>6545</v>
      </c>
      <c r="D1922" s="286">
        <v>0</v>
      </c>
    </row>
    <row r="1923" spans="2:4" x14ac:dyDescent="0.2">
      <c r="B1923" s="317" t="s">
        <v>6689</v>
      </c>
      <c r="C1923" s="306" t="s">
        <v>6547</v>
      </c>
      <c r="D1923" s="286">
        <v>15</v>
      </c>
    </row>
    <row r="1924" spans="2:4" hidden="1" x14ac:dyDescent="0.2">
      <c r="B1924" s="317" t="s">
        <v>6690</v>
      </c>
      <c r="C1924" s="306" t="s">
        <v>6691</v>
      </c>
      <c r="D1924" s="286">
        <v>0</v>
      </c>
    </row>
    <row r="1925" spans="2:4" hidden="1" x14ac:dyDescent="0.2">
      <c r="B1925" s="317" t="s">
        <v>6692</v>
      </c>
      <c r="C1925" s="306" t="s">
        <v>6693</v>
      </c>
      <c r="D1925" s="286">
        <v>0</v>
      </c>
    </row>
    <row r="1926" spans="2:4" x14ac:dyDescent="0.2">
      <c r="B1926" s="317" t="s">
        <v>6694</v>
      </c>
      <c r="C1926" s="306" t="s">
        <v>6695</v>
      </c>
      <c r="D1926" s="286">
        <v>401511.43</v>
      </c>
    </row>
    <row r="1927" spans="2:4" x14ac:dyDescent="0.2">
      <c r="B1927" s="317" t="s">
        <v>6696</v>
      </c>
      <c r="C1927" s="306" t="s">
        <v>6697</v>
      </c>
      <c r="D1927" s="286">
        <v>401511.43</v>
      </c>
    </row>
    <row r="1928" spans="2:4" x14ac:dyDescent="0.2">
      <c r="B1928" s="317" t="s">
        <v>6698</v>
      </c>
      <c r="C1928" s="306" t="s">
        <v>6699</v>
      </c>
      <c r="D1928" s="286">
        <v>63823</v>
      </c>
    </row>
    <row r="1929" spans="2:4" x14ac:dyDescent="0.2">
      <c r="B1929" s="317" t="s">
        <v>6700</v>
      </c>
      <c r="C1929" s="306" t="s">
        <v>6701</v>
      </c>
      <c r="D1929" s="286">
        <v>63823</v>
      </c>
    </row>
    <row r="1930" spans="2:4" hidden="1" x14ac:dyDescent="0.2">
      <c r="B1930" s="317" t="s">
        <v>6702</v>
      </c>
      <c r="C1930" s="306" t="s">
        <v>6703</v>
      </c>
      <c r="D1930" s="286">
        <v>0</v>
      </c>
    </row>
    <row r="1931" spans="2:4" hidden="1" x14ac:dyDescent="0.2">
      <c r="B1931" s="317" t="s">
        <v>6704</v>
      </c>
      <c r="C1931" s="306" t="s">
        <v>6705</v>
      </c>
      <c r="D1931" s="286">
        <v>0</v>
      </c>
    </row>
    <row r="1932" spans="2:4" hidden="1" x14ac:dyDescent="0.2">
      <c r="B1932" s="317" t="s">
        <v>6706</v>
      </c>
      <c r="C1932" s="306" t="s">
        <v>6707</v>
      </c>
      <c r="D1932" s="286">
        <v>0</v>
      </c>
    </row>
    <row r="1933" spans="2:4" hidden="1" x14ac:dyDescent="0.2">
      <c r="B1933" s="317" t="s">
        <v>6708</v>
      </c>
      <c r="C1933" s="306" t="s">
        <v>6709</v>
      </c>
      <c r="D1933" s="286">
        <v>0</v>
      </c>
    </row>
    <row r="1934" spans="2:4" x14ac:dyDescent="0.2">
      <c r="B1934" s="317" t="s">
        <v>6710</v>
      </c>
      <c r="C1934" s="306" t="s">
        <v>6711</v>
      </c>
      <c r="D1934" s="286">
        <v>55657.01</v>
      </c>
    </row>
    <row r="1935" spans="2:4" x14ac:dyDescent="0.2">
      <c r="B1935" s="317" t="s">
        <v>6712</v>
      </c>
      <c r="C1935" s="306" t="s">
        <v>6713</v>
      </c>
      <c r="D1935" s="286">
        <v>55657.01</v>
      </c>
    </row>
    <row r="1936" spans="2:4" hidden="1" x14ac:dyDescent="0.2">
      <c r="B1936" s="317" t="s">
        <v>6714</v>
      </c>
      <c r="C1936" s="306" t="s">
        <v>6715</v>
      </c>
      <c r="D1936" s="286">
        <v>0</v>
      </c>
    </row>
    <row r="1937" spans="2:4" hidden="1" x14ac:dyDescent="0.2">
      <c r="B1937" s="317" t="s">
        <v>6716</v>
      </c>
      <c r="C1937" s="306" t="s">
        <v>6717</v>
      </c>
      <c r="D1937" s="286">
        <v>0</v>
      </c>
    </row>
    <row r="1938" spans="2:4" hidden="1" x14ac:dyDescent="0.2">
      <c r="B1938" s="317" t="s">
        <v>6718</v>
      </c>
      <c r="C1938" s="306" t="s">
        <v>6717</v>
      </c>
      <c r="D1938" s="286">
        <v>0</v>
      </c>
    </row>
    <row r="1939" spans="2:4" hidden="1" x14ac:dyDescent="0.2">
      <c r="B1939" s="317" t="s">
        <v>6719</v>
      </c>
      <c r="C1939" s="306" t="s">
        <v>6720</v>
      </c>
      <c r="D1939" s="286">
        <v>0</v>
      </c>
    </row>
    <row r="1940" spans="2:4" hidden="1" x14ac:dyDescent="0.2">
      <c r="B1940" s="317" t="s">
        <v>6721</v>
      </c>
      <c r="C1940" s="306" t="s">
        <v>6722</v>
      </c>
      <c r="D1940" s="286">
        <v>0</v>
      </c>
    </row>
    <row r="1941" spans="2:4" hidden="1" x14ac:dyDescent="0.2">
      <c r="B1941" s="317" t="s">
        <v>6723</v>
      </c>
      <c r="C1941" s="306" t="s">
        <v>6724</v>
      </c>
      <c r="D1941" s="286">
        <v>0</v>
      </c>
    </row>
    <row r="1942" spans="2:4" hidden="1" x14ac:dyDescent="0.2">
      <c r="B1942" s="317" t="s">
        <v>6725</v>
      </c>
      <c r="C1942" s="306" t="s">
        <v>6726</v>
      </c>
      <c r="D1942" s="286">
        <v>0</v>
      </c>
    </row>
    <row r="1943" spans="2:4" hidden="1" x14ac:dyDescent="0.2">
      <c r="B1943" s="317" t="s">
        <v>6727</v>
      </c>
      <c r="C1943" s="306" t="s">
        <v>6728</v>
      </c>
      <c r="D1943" s="286">
        <v>0</v>
      </c>
    </row>
    <row r="1944" spans="2:4" hidden="1" x14ac:dyDescent="0.2">
      <c r="B1944" s="317" t="s">
        <v>6729</v>
      </c>
      <c r="C1944" s="306" t="s">
        <v>6730</v>
      </c>
      <c r="D1944" s="286">
        <v>0</v>
      </c>
    </row>
    <row r="1945" spans="2:4" hidden="1" x14ac:dyDescent="0.2">
      <c r="B1945" s="317" t="s">
        <v>6731</v>
      </c>
      <c r="C1945" s="306" t="s">
        <v>6732</v>
      </c>
      <c r="D1945" s="286">
        <v>0</v>
      </c>
    </row>
    <row r="1946" spans="2:4" hidden="1" x14ac:dyDescent="0.2">
      <c r="B1946" s="317" t="s">
        <v>6733</v>
      </c>
      <c r="C1946" s="306" t="s">
        <v>4387</v>
      </c>
      <c r="D1946" s="286">
        <v>0</v>
      </c>
    </row>
    <row r="1947" spans="2:4" hidden="1" x14ac:dyDescent="0.2">
      <c r="B1947" s="317" t="s">
        <v>6734</v>
      </c>
      <c r="C1947" s="306" t="s">
        <v>6735</v>
      </c>
      <c r="D1947" s="286">
        <v>0</v>
      </c>
    </row>
    <row r="1948" spans="2:4" hidden="1" x14ac:dyDescent="0.2">
      <c r="B1948" s="317" t="s">
        <v>6736</v>
      </c>
      <c r="C1948" s="306" t="s">
        <v>6737</v>
      </c>
      <c r="D1948" s="286">
        <v>0</v>
      </c>
    </row>
    <row r="1949" spans="2:4" hidden="1" x14ac:dyDescent="0.2">
      <c r="B1949" s="317" t="s">
        <v>6738</v>
      </c>
      <c r="C1949" s="306" t="s">
        <v>6739</v>
      </c>
      <c r="D1949" s="286">
        <v>0</v>
      </c>
    </row>
    <row r="1950" spans="2:4" hidden="1" x14ac:dyDescent="0.2">
      <c r="B1950" s="317" t="s">
        <v>6740</v>
      </c>
      <c r="C1950" s="306" t="s">
        <v>4395</v>
      </c>
      <c r="D1950" s="286">
        <v>0</v>
      </c>
    </row>
    <row r="1951" spans="2:4" hidden="1" x14ac:dyDescent="0.2">
      <c r="B1951" s="317" t="s">
        <v>6741</v>
      </c>
      <c r="C1951" s="306" t="s">
        <v>6742</v>
      </c>
      <c r="D1951" s="286">
        <v>0</v>
      </c>
    </row>
    <row r="1952" spans="2:4" hidden="1" x14ac:dyDescent="0.2">
      <c r="B1952" s="317" t="s">
        <v>6743</v>
      </c>
      <c r="C1952" s="306" t="s">
        <v>6744</v>
      </c>
      <c r="D1952" s="286">
        <v>0</v>
      </c>
    </row>
    <row r="1953" spans="2:4" hidden="1" x14ac:dyDescent="0.2">
      <c r="B1953" s="317" t="s">
        <v>6745</v>
      </c>
      <c r="C1953" s="306" t="s">
        <v>6746</v>
      </c>
      <c r="D1953" s="286">
        <v>0</v>
      </c>
    </row>
    <row r="1954" spans="2:4" hidden="1" x14ac:dyDescent="0.2">
      <c r="B1954" s="317" t="s">
        <v>6747</v>
      </c>
      <c r="C1954" s="306" t="s">
        <v>6748</v>
      </c>
      <c r="D1954" s="286">
        <v>0</v>
      </c>
    </row>
    <row r="1955" spans="2:4" hidden="1" x14ac:dyDescent="0.2">
      <c r="B1955" s="317" t="s">
        <v>6749</v>
      </c>
      <c r="C1955" s="306" t="s">
        <v>5142</v>
      </c>
      <c r="D1955" s="286">
        <v>0</v>
      </c>
    </row>
    <row r="1956" spans="2:4" hidden="1" x14ac:dyDescent="0.2">
      <c r="B1956" s="317" t="s">
        <v>6750</v>
      </c>
      <c r="C1956" s="306" t="s">
        <v>6751</v>
      </c>
      <c r="D1956" s="286">
        <v>0</v>
      </c>
    </row>
    <row r="1957" spans="2:4" hidden="1" x14ac:dyDescent="0.2">
      <c r="B1957" s="317" t="s">
        <v>6752</v>
      </c>
      <c r="C1957" s="306" t="s">
        <v>6753</v>
      </c>
      <c r="D1957" s="286">
        <v>0</v>
      </c>
    </row>
    <row r="1958" spans="2:4" hidden="1" x14ac:dyDescent="0.2">
      <c r="B1958" s="317" t="s">
        <v>6754</v>
      </c>
      <c r="C1958" s="306" t="s">
        <v>6755</v>
      </c>
      <c r="D1958" s="286">
        <v>0</v>
      </c>
    </row>
    <row r="1959" spans="2:4" hidden="1" x14ac:dyDescent="0.2">
      <c r="B1959" s="317" t="s">
        <v>6756</v>
      </c>
      <c r="C1959" s="306" t="s">
        <v>6757</v>
      </c>
      <c r="D1959" s="286">
        <v>0</v>
      </c>
    </row>
    <row r="1960" spans="2:4" hidden="1" x14ac:dyDescent="0.2">
      <c r="B1960" s="317" t="s">
        <v>6758</v>
      </c>
      <c r="C1960" s="306" t="s">
        <v>4412</v>
      </c>
      <c r="D1960" s="286">
        <v>0</v>
      </c>
    </row>
    <row r="1961" spans="2:4" x14ac:dyDescent="0.2">
      <c r="B1961" s="317"/>
      <c r="C1961" s="306"/>
    </row>
    <row r="1962" spans="2:4" ht="13.5" customHeight="1" x14ac:dyDescent="0.2"/>
    <row r="1966" spans="2:4" x14ac:dyDescent="0.2">
      <c r="B1966" s="428" t="s">
        <v>6924</v>
      </c>
      <c r="C1966" s="428"/>
      <c r="D1966" s="429"/>
    </row>
    <row r="1967" spans="2:4" x14ac:dyDescent="0.2">
      <c r="B1967" s="428" t="s">
        <v>6923</v>
      </c>
      <c r="C1967" s="428"/>
      <c r="D1967" s="429"/>
    </row>
    <row r="1968" spans="2:4" ht="15" x14ac:dyDescent="0.25">
      <c r="B1968" s="424" t="s">
        <v>6925</v>
      </c>
      <c r="C1968" s="424"/>
      <c r="D1968" s="427"/>
    </row>
  </sheetData>
  <autoFilter ref="A8:F1960">
    <filterColumn colId="3">
      <filters>
        <filter val="0.07"/>
        <filter val="0.08"/>
        <filter val="0.25"/>
        <filter val="1,004.01"/>
        <filter val="1,033.05"/>
        <filter val="1,043,269.58"/>
        <filter val="1,060.75"/>
        <filter val="1,067.36"/>
        <filter val="1,072,303.37"/>
        <filter val="1,087,992.92"/>
        <filter val="1,089,360.05"/>
        <filter val="1,094,319.86"/>
        <filter val="1,099,014.15"/>
        <filter val="1,099,656.50"/>
        <filter val="1,106.44"/>
        <filter val="1,120,530.21"/>
        <filter val="1,130.52"/>
        <filter val="1,149,550.36"/>
        <filter val="1,150,655.00"/>
        <filter val="1,152.55"/>
        <filter val="1,164.60"/>
        <filter val="1,168,581.13"/>
        <filter val="-1,217,035.35"/>
        <filter val="1,217.33"/>
        <filter val="1,221,603.65"/>
        <filter val="1,222.50"/>
        <filter val="1,236,931.15"/>
        <filter val="1,244,694.62"/>
        <filter val="1,247,007.70"/>
        <filter val="1,250,000.00"/>
        <filter val="1,250,927.91"/>
        <filter val="1,267,256.12"/>
        <filter val="1,286.20"/>
        <filter val="-1,298,031.61"/>
        <filter val="1,300.00"/>
        <filter val="1,326.49"/>
        <filter val="1,345.36"/>
        <filter val="1,350.05"/>
        <filter val="1,353,142.12"/>
        <filter val="1,374.13"/>
        <filter val="1,393,344.25"/>
        <filter val="1,403,974.62"/>
        <filter val="1,416,389.76"/>
        <filter val="1,420,866.30"/>
        <filter val="1,471,351.59"/>
        <filter val="-1,493,033.86"/>
        <filter val="1,509.44"/>
        <filter val="1,514,433.39"/>
        <filter val="1,535.00"/>
        <filter val="1,541.88"/>
        <filter val="1,572.57"/>
        <filter val="1,598,821.45"/>
        <filter val="1,603.68"/>
        <filter val="1,616,831.25"/>
        <filter val="1,624,826.44"/>
        <filter val="1,631.90"/>
        <filter val="1,637.26"/>
        <filter val="1,648,528.89"/>
        <filter val="1,650,278.47"/>
        <filter val="1,653.22"/>
        <filter val="1,661.68"/>
        <filter val="1,663.90"/>
        <filter val="1,678.00"/>
        <filter val="1,692.01"/>
        <filter val="1,694,958.64"/>
        <filter val="-1,709,172.89"/>
        <filter val="1,722,224.50"/>
        <filter val="1,729,913.71"/>
        <filter val="1,729.87"/>
        <filter val="1,730.84"/>
        <filter val="1,745,020.37"/>
        <filter val="1,766.37"/>
        <filter val="1,773.81"/>
        <filter val="1,776,656.82"/>
        <filter val="1,778,006.87"/>
        <filter val="1,800.00"/>
        <filter val="1,823.67"/>
        <filter val="1,837.73"/>
        <filter val="1,843,953.71"/>
        <filter val="1,846,853.71"/>
        <filter val="1,859,895.62"/>
        <filter val="1,875,690.82"/>
        <filter val="1,883,447.72"/>
        <filter val="1,883,688.95"/>
        <filter val="1,896.22"/>
        <filter val="1,901.63"/>
        <filter val="1,909,003.12"/>
        <filter val="1,937,333.29"/>
        <filter val="1,946.00"/>
        <filter val="-1,960,596.41"/>
        <filter val="1,961.67"/>
        <filter val="1,972,039.81"/>
        <filter val="1,979.57"/>
        <filter val="1.00"/>
        <filter val="1.54"/>
        <filter val="1.72"/>
        <filter val="10,020.76"/>
        <filter val="10,046,102.00"/>
        <filter val="10,061.34"/>
        <filter val="10,125,151.58"/>
        <filter val="10,139.03"/>
        <filter val="10,141.10"/>
        <filter val="10,284.71"/>
        <filter val="10,306,768.06"/>
        <filter val="10,316.20"/>
        <filter val="10,416.97"/>
        <filter val="10,546.79"/>
        <filter val="10,643.46"/>
        <filter val="10,678,487.47"/>
        <filter val="10,695.49"/>
        <filter val="10,697.55"/>
        <filter val="10,853.26"/>
        <filter val="10,911,077.40"/>
        <filter val="10,958.82"/>
        <filter val="10,990.04"/>
        <filter val="10.52"/>
        <filter val="100,579,312.09"/>
        <filter val="101,610.09"/>
        <filter val="101,976.96"/>
        <filter val="102,129.79"/>
        <filter val="102.51"/>
        <filter val="104,274.22"/>
        <filter val="105,322.48"/>
        <filter val="107,373,961.80"/>
        <filter val="11,012,543.68"/>
        <filter val="11,012,544.68"/>
        <filter val="11,063.32"/>
        <filter val="11,123.87"/>
        <filter val="11,132.12"/>
        <filter val="11,145,298.67"/>
        <filter val="11,222.03"/>
        <filter val="11,268,260.34"/>
        <filter val="11,367,284.02"/>
        <filter val="11,403,408.41"/>
        <filter val="11,467,586.50"/>
        <filter val="11,483,214.27"/>
        <filter val="11,491,115.21"/>
        <filter val="11,491,116.21"/>
        <filter val="11,581,196.30"/>
        <filter val="11,649.71"/>
        <filter val="11,819.97"/>
        <filter val="11,902.34"/>
        <filter val="11,917.15"/>
        <filter val="11,934.92"/>
        <filter val="11,991.24"/>
        <filter val="11,994,866.04"/>
        <filter val="11.16"/>
        <filter val="110,997.54"/>
        <filter val="111,432.53"/>
        <filter val="112,000.00"/>
        <filter val="113,381.10"/>
        <filter val="114,040.00"/>
        <filter val="115.67"/>
        <filter val="116,399.55"/>
        <filter val="117.66"/>
        <filter val="118,220.87"/>
        <filter val="118.49"/>
        <filter val="119,387.34"/>
        <filter val="119,480.01"/>
        <filter val="12,349,733.81"/>
        <filter val="-12,406,480.48"/>
        <filter val="12,462.64"/>
        <filter val="12,467,267.45"/>
        <filter val="12,602.25"/>
        <filter val="-124,671.97"/>
        <filter val="124,868.07"/>
        <filter val="126,469.17"/>
        <filter val="128.60"/>
        <filter val="13,053.02"/>
        <filter val="13,064.84"/>
        <filter val="13,107.00"/>
        <filter val="13,129.64"/>
        <filter val="-13,130.64"/>
        <filter val="13,242,693.28"/>
        <filter val="13,255,800.28"/>
        <filter val="13,560.62"/>
        <filter val="13,578.32"/>
        <filter val="13,643.49"/>
        <filter val="13,655,226.45"/>
        <filter val="13,859.46"/>
        <filter val="13,891.49"/>
        <filter val="131.00"/>
        <filter val="133,641.79"/>
        <filter val="134,582.04"/>
        <filter val="-136,805.16"/>
        <filter val="137,182.08"/>
        <filter val="14,142.50"/>
        <filter val="14,211.59"/>
        <filter val="14,681.00"/>
        <filter val="14.06"/>
        <filter val="141,542.04"/>
        <filter val="143,251,674.27"/>
        <filter val="145,232,443.37"/>
        <filter val="146.87"/>
        <filter val="148,217.12"/>
        <filter val="148.00"/>
        <filter val="149,782.96"/>
        <filter val="15,205.56"/>
        <filter val="15,229.99"/>
        <filter val="15,340.33"/>
        <filter val="15,368.63"/>
        <filter val="15,525.00"/>
        <filter val="15,665.36"/>
        <filter val="15,685.76"/>
        <filter val="15,782,650.09"/>
        <filter val="15,795,072.12"/>
        <filter val="15,802,650.09"/>
        <filter val="15,892.17"/>
        <filter val="15.00"/>
        <filter val="150.00"/>
        <filter val="152,203.81"/>
        <filter val="-153,070.49"/>
        <filter val="155,302.76"/>
        <filter val="155,565.98"/>
        <filter val="155,941.28"/>
        <filter val="157.37"/>
        <filter val="16,295.07"/>
        <filter val="16,417.62"/>
        <filter val="16,498.52"/>
        <filter val="16,605.33"/>
        <filter val="162,691.82"/>
        <filter val="164,000,872.57"/>
        <filter val="168,373,412.10"/>
        <filter val="168,382,159.92"/>
        <filter val="169,428.88"/>
        <filter val="169,801,338.54"/>
        <filter val="17,054.31"/>
        <filter val="17,205.33"/>
        <filter val="17,241.14"/>
        <filter val="17,290.79"/>
        <filter val="17,303,034.98"/>
        <filter val="17,607,049.34"/>
        <filter val="17,841.25"/>
        <filter val="170,516.95"/>
        <filter val="171,499.78"/>
        <filter val="173,999.00"/>
        <filter val="174,004.00"/>
        <filter val="176,919.41"/>
        <filter val="178,441.70"/>
        <filter val="178,871,987.72"/>
        <filter val="18,027,427.00"/>
        <filter val="18,216,505.79"/>
        <filter val="18,421.90"/>
        <filter val="18,840.46"/>
        <filter val="18.00"/>
        <filter val="180,000.00"/>
        <filter val="180,269.02"/>
        <filter val="181,243.92"/>
        <filter val="183,575.34"/>
        <filter val="187,271.94"/>
        <filter val="187,462.06"/>
        <filter val="188,733.95"/>
        <filter val="19,056.97"/>
        <filter val="19,060.67"/>
        <filter val="19,100.05"/>
        <filter val="19,518.53"/>
        <filter val="19,882.81"/>
        <filter val="190,369.53"/>
        <filter val="190,489.23"/>
        <filter val="196,246.02"/>
        <filter val="196,286.02"/>
        <filter val="196,388.04"/>
        <filter val="199,000.00"/>
        <filter val="199,265.29"/>
        <filter val="199,965.68"/>
        <filter val="2,037,505.43"/>
        <filter val="2,062.83"/>
        <filter val="2,137.09"/>
        <filter val="2,143,252.84"/>
        <filter val="2,163,365.34"/>
        <filter val="2,202.62"/>
        <filter val="2,209.03"/>
        <filter val="2,220.96"/>
        <filter val="2,232.40"/>
        <filter val="2,246.97"/>
        <filter val="2,292,012.33"/>
        <filter val="2,353.48"/>
        <filter val="2,409.39"/>
        <filter val="2,421.46"/>
        <filter val="2,448,361.24"/>
        <filter val="2,458.63"/>
        <filter val="-2,468,338.53"/>
        <filter val="2,473,993.01"/>
        <filter val="2,548,783.03"/>
        <filter val="2,550.00"/>
        <filter val="2,558,445.67"/>
        <filter val="2,589.55"/>
        <filter val="2,596.09"/>
        <filter val="2,630.85"/>
        <filter val="2,658.24"/>
        <filter val="2,689,699.10"/>
        <filter val="2,713,697.26"/>
        <filter val="2,717,604.29"/>
        <filter val="2,733,411.26"/>
        <filter val="2,765.94"/>
        <filter val="2,780,706.45"/>
        <filter val="2,871,802.44"/>
        <filter val="2,900.00"/>
        <filter val="2,908.23"/>
        <filter val="2,943.32"/>
        <filter val="20,000.00"/>
        <filter val="20,160.00"/>
        <filter val="20,914.95"/>
        <filter val="20.00"/>
        <filter val="200.00"/>
        <filter val="202,105.35"/>
        <filter val="203,269.20"/>
        <filter val="205.49"/>
        <filter val="206,971.37"/>
        <filter val="208,002.67"/>
        <filter val="209,620.66"/>
        <filter val="209,917.83"/>
        <filter val="209.12"/>
        <filter val="21,028.44"/>
        <filter val="21,531.09"/>
        <filter val="21,864.68"/>
        <filter val="21,865.22"/>
        <filter val="210,226.75"/>
        <filter val="212.11"/>
        <filter val="22,704.51"/>
        <filter val="22.10"/>
        <filter val="22.83"/>
        <filter val="223,970.47"/>
        <filter val="224,240.00"/>
        <filter val="225,193.13"/>
        <filter val="225,661.03"/>
        <filter val="229,082.80"/>
        <filter val="23,172.34"/>
        <filter val="23,326.94"/>
        <filter val="23,432,764.61"/>
        <filter val="23,467,808.20"/>
        <filter val="23,542,019.93"/>
        <filter val="236.69"/>
        <filter val="24,470.55"/>
        <filter val="24,540.65"/>
        <filter val="24,751,013.05"/>
        <filter val="240,169.21"/>
        <filter val="243.13"/>
        <filter val="243.52"/>
        <filter val="244.57"/>
        <filter val="25,140.57"/>
        <filter val="25,302.86"/>
        <filter val="25.29"/>
        <filter val="250.76"/>
        <filter val="252,322.18"/>
        <filter val="252,761.94"/>
        <filter val="253,993.84"/>
        <filter val="255,451.06"/>
        <filter val="258,646.88"/>
        <filter val="259,369.45"/>
        <filter val="26,229.34"/>
        <filter val="26,844.79"/>
        <filter val="26.08"/>
        <filter val="260,110.96"/>
        <filter val="266,821.53"/>
        <filter val="267.47"/>
        <filter val="268.59"/>
        <filter val="269.60"/>
        <filter val="27,733.50"/>
        <filter val="278,489.60"/>
        <filter val="278,765.91"/>
        <filter val="278,827.06"/>
        <filter val="279,969.60"/>
        <filter val="28,000.12"/>
        <filter val="28,099.28"/>
        <filter val="28,159.44"/>
        <filter val="28,402.60"/>
        <filter val="282,791.34"/>
        <filter val="283,814.68"/>
        <filter val="286,416.30"/>
        <filter val="290,485.73"/>
        <filter val="292,746.73"/>
        <filter val="299,516.46"/>
        <filter val="3,107.04"/>
        <filter val="3,110.70"/>
        <filter val="3,260.02"/>
        <filter val="3,342.72"/>
        <filter val="3,376.71"/>
        <filter val="3,396.55"/>
        <filter val="3,568.98"/>
        <filter val="3,585.50"/>
        <filter val="3,594,564.16"/>
        <filter val="3,722,612.97"/>
        <filter val="3,722,613.97"/>
        <filter val="-3,731,237.13"/>
        <filter val="3,782.93"/>
        <filter val="3,786,563.18"/>
        <filter val="3,820.84"/>
        <filter val="3,988.01"/>
        <filter val="3.00"/>
        <filter val="3.46"/>
        <filter val="30,170,393.32"/>
        <filter val="30,327.53"/>
        <filter val="30,965.38"/>
        <filter val="300.00"/>
        <filter val="304.81"/>
        <filter val="306,695.97"/>
        <filter val="31,105.69"/>
        <filter val="31,123.99"/>
        <filter val="31,506.42"/>
        <filter val="317,178.29"/>
        <filter val="32,033.20"/>
        <filter val="32,093.79"/>
        <filter val="32,221.72"/>
        <filter val="32,836,257.84"/>
        <filter val="320.16"/>
        <filter val="324,553.80"/>
        <filter val="324.00"/>
        <filter val="325,612.66"/>
        <filter val="327,265.88"/>
        <filter val="328,352.68"/>
        <filter val="329.72"/>
        <filter val="33,083.67"/>
        <filter val="33,122.09"/>
        <filter val="33,301.62"/>
        <filter val="33,303.24"/>
        <filter val="33,522,010.71"/>
        <filter val="334,351,175.12"/>
        <filter val="335,898,216.82"/>
        <filter val="335,924.06"/>
        <filter val="336,610.74"/>
        <filter val="34,263.80"/>
        <filter val="34,295.76"/>
        <filter val="34,407,759.67"/>
        <filter val="34,509.06"/>
        <filter val="34,580.56"/>
        <filter val="34,966.30"/>
        <filter val="34,991.59"/>
        <filter val="340,878.46"/>
        <filter val="343,142.03"/>
        <filter val="343.33"/>
        <filter val="343.36"/>
        <filter val="348.47"/>
        <filter val="35,000.00"/>
        <filter val="35,814.66"/>
        <filter val="35,877,712.47"/>
        <filter val="35,927.33"/>
        <filter val="35.00"/>
        <filter val="351,822.05"/>
        <filter val="353.28"/>
        <filter val="357,880.86"/>
        <filter val="358,740.86"/>
        <filter val="36,170.17"/>
        <filter val="36,573.47"/>
        <filter val="36,601.13"/>
        <filter val="369,300.00"/>
        <filter val="37,410,205.60"/>
        <filter val="372,143.09"/>
        <filter val="38,187.19"/>
        <filter val="38,647.09"/>
        <filter val="38,752.89"/>
        <filter val="39,140.71"/>
        <filter val="39,201.01"/>
        <filter val="39,350.19"/>
        <filter val="39.45"/>
        <filter val="39.48"/>
        <filter val="391,284.39"/>
        <filter val="397,652.71"/>
        <filter val="4,022.90"/>
        <filter val="4,033.47"/>
        <filter val="-4,106,859.70"/>
        <filter val="4,177,223.38"/>
        <filter val="4,180,355.28"/>
        <filter val="4,190.16"/>
        <filter val="4,218,379.50"/>
        <filter val="4,225,468.80"/>
        <filter val="4,241.61"/>
        <filter val="4,298.81"/>
        <filter val="4,410,645.23"/>
        <filter val="4,504.86"/>
        <filter val="4,611.38"/>
        <filter val="4,644.10"/>
        <filter val="4,739,341.61"/>
        <filter val="4,785,048.62"/>
        <filter val="4,812,475.56"/>
        <filter val="4,947,252.70"/>
        <filter val="4,987,146.68"/>
        <filter val="4.28"/>
        <filter val="40,518.96"/>
        <filter val="40,697.67"/>
        <filter val="40.00"/>
        <filter val="401,511.43"/>
        <filter val="401,997.95"/>
        <filter val="403,013.62"/>
        <filter val="41,083.67"/>
        <filter val="41,512,148.27"/>
        <filter val="41,774.97"/>
        <filter val="411,419.83"/>
        <filter val="411.00"/>
        <filter val="422,999.93"/>
        <filter val="423.36"/>
        <filter val="427.85"/>
        <filter val="43,228.12"/>
        <filter val="43,316.06"/>
        <filter val="43,747.61"/>
        <filter val="43,751.64"/>
        <filter val="43,885,988.67"/>
        <filter val="43,895.87"/>
        <filter val="43,928.47"/>
        <filter val="431,177.98"/>
        <filter val="434,488.71"/>
        <filter val="44.14"/>
        <filter val="448,049.49"/>
        <filter val="45,114.57"/>
        <filter val="45,539.38"/>
        <filter val="450.00"/>
        <filter val="452,437.70"/>
        <filter val="453,589.18"/>
        <filter val="456.68"/>
        <filter val="459.40"/>
        <filter val="-465,334.43"/>
        <filter val="467,149.50"/>
        <filter val="467,502.78"/>
        <filter val="47,158.84"/>
        <filter val="47,181.26"/>
        <filter val="47,303.75"/>
        <filter val="48,330.15"/>
        <filter val="48.60"/>
        <filter val="480,308.10"/>
        <filter val="481,688.46"/>
        <filter val="487.09"/>
        <filter val="488,384.24"/>
        <filter val="490,041.69"/>
        <filter val="495.78"/>
        <filter val="5,034.24"/>
        <filter val="5,042,448.70"/>
        <filter val="5,089.88"/>
        <filter val="5,194.45"/>
        <filter val="5,323.50"/>
        <filter val="5,330.05"/>
        <filter val="5,367.41"/>
        <filter val="5,404.94"/>
        <filter val="5,408.35"/>
        <filter val="5,520.00"/>
        <filter val="5,520.10"/>
        <filter val="5,537.85"/>
        <filter val="5,675.16"/>
        <filter val="5,695.39"/>
        <filter val="5,739.77"/>
        <filter val="5,779.62"/>
        <filter val="-5,796,108.17"/>
        <filter val="5,819.17"/>
        <filter val="-5,939,387.07"/>
        <filter val="5,975.42"/>
        <filter val="5,977.92"/>
        <filter val="5,986,563.89"/>
        <filter val="5.00"/>
        <filter val="50,157.18"/>
        <filter val="50,697.30"/>
        <filter val="50,917.32"/>
        <filter val="-50.00"/>
        <filter val="51.26"/>
        <filter val="511,287.08"/>
        <filter val="521,049.44"/>
        <filter val="521.49"/>
        <filter val="53,392.04"/>
        <filter val="536,496.54"/>
        <filter val="536.85"/>
        <filter val="538,981.80"/>
        <filter val="54,192.03"/>
        <filter val="54,212.80"/>
        <filter val="543.98"/>
        <filter val="544,588.31"/>
        <filter val="546.34"/>
        <filter val="548,964.01"/>
        <filter val="55,657.01"/>
        <filter val="-55,657.01"/>
        <filter val="55,855.11"/>
        <filter val="554,355.29"/>
        <filter val="554,596.52"/>
        <filter val="554,994.62"/>
        <filter val="556.00"/>
        <filter val="556.77"/>
        <filter val="57,878.62"/>
        <filter val="570,106.60"/>
        <filter val="570,877.89"/>
        <filter val="572,582.14"/>
        <filter val="576,397.99"/>
        <filter val="58,274.03"/>
        <filter val="58,966.08"/>
        <filter val="580,286.72"/>
        <filter val="582,637.59"/>
        <filter val="585,547.14"/>
        <filter val="59,869.03"/>
        <filter val="59,955.30"/>
        <filter val="6,119,217.13"/>
        <filter val="6,151,659.34"/>
        <filter val="6,233.74"/>
        <filter val="6,249.64"/>
        <filter val="6,268,436.84"/>
        <filter val="6,270,074.10"/>
        <filter val="6,324.94"/>
        <filter val="6,362.56"/>
        <filter val="6,417,469.29"/>
        <filter val="6,430.00"/>
        <filter val="6,567.91"/>
        <filter val="6,669.63"/>
        <filter val="6,765.40"/>
        <filter val="6,822,000.00"/>
        <filter val="6,825.00"/>
        <filter val="6,879.48"/>
        <filter val="6,884,077.40"/>
        <filter val="6,895.90"/>
        <filter val="6,956.90"/>
        <filter val="6,970.42"/>
        <filter val="6,983.27"/>
        <filter val="60,000.00"/>
        <filter val="60.00"/>
        <filter val="600.00"/>
        <filter val="606.56"/>
        <filter val="609,456.45"/>
        <filter val="62,066.96"/>
        <filter val="62,568.80"/>
        <filter val="62,714.08"/>
        <filter val="622,762.05"/>
        <filter val="623.35"/>
        <filter val="627.17"/>
        <filter val="628,206.75"/>
        <filter val="63,823.00"/>
        <filter val="64,178.09"/>
        <filter val="64,288,005.62"/>
        <filter val="64,360.87"/>
        <filter val="65,010.97"/>
        <filter val="651,253.02"/>
        <filter val="654,724.52"/>
        <filter val="657.00"/>
        <filter val="66,171.99"/>
        <filter val="66,626.44"/>
        <filter val="66.06"/>
        <filter val="66.86"/>
        <filter val="661,512.53"/>
        <filter val="666.60"/>
        <filter val="667.00"/>
        <filter val="67,303.47"/>
        <filter val="67,303.55"/>
        <filter val="67,444.16"/>
        <filter val="67,671.87"/>
        <filter val="671.50"/>
        <filter val="68,498.79"/>
        <filter val="685.26"/>
        <filter val="685.81"/>
        <filter val="691,654.00"/>
        <filter val="694.29"/>
        <filter val="7,021.45"/>
        <filter val="7,137.87"/>
        <filter val="7,148,308.22"/>
        <filter val="7,173,156.13"/>
        <filter val="7,444,896.82"/>
        <filter val="7,526.30"/>
        <filter val="7,544.00"/>
        <filter val="7,616.58"/>
        <filter val="7,617,891.21"/>
        <filter val="7,645.60"/>
        <filter val="7,663.52"/>
        <filter val="7,879.66"/>
        <filter val="7,889.77"/>
        <filter val="7,900.94"/>
        <filter val="7,901.94"/>
        <filter val="7.52"/>
        <filter val="70,872.39"/>
        <filter val="711.10"/>
        <filter val="724,431.03"/>
        <filter val="729,841.19"/>
        <filter val="73,854.05"/>
        <filter val="73,858.83"/>
        <filter val="73,999.84"/>
        <filter val="739.96"/>
        <filter val="757.48"/>
        <filter val="762.60"/>
        <filter val="773.67"/>
        <filter val="-775,244.39"/>
        <filter val="78,031.69"/>
        <filter val="79,027.42"/>
        <filter val="793,000.00"/>
        <filter val="8,028,220.25"/>
        <filter val="8,028.00"/>
        <filter val="8,039.74"/>
        <filter val="8,165,499.94"/>
        <filter val="8,288.05"/>
        <filter val="8,316,889.35"/>
        <filter val="8,336,889.35"/>
        <filter val="8,336.04"/>
        <filter val="8,434,850.72"/>
        <filter val="8,681.33"/>
        <filter val="-8.00"/>
        <filter val="800,188.29"/>
        <filter val="800,545.34"/>
        <filter val="803,687.73"/>
        <filter val="807.75"/>
        <filter val="809.65"/>
        <filter val="825,925.02"/>
        <filter val="83,299.13"/>
        <filter val="83,990.21"/>
        <filter val="833.30"/>
        <filter val="84,164.46"/>
        <filter val="84,425.54"/>
        <filter val="84,919.51"/>
        <filter val="840.84"/>
        <filter val="85,985.76"/>
        <filter val="-850,588.35"/>
        <filter val="852.51"/>
        <filter val="87,473.20"/>
        <filter val="87,721.64"/>
        <filter val="877.98"/>
        <filter val="879,861.05"/>
        <filter val="89,098.22"/>
        <filter val="9,008.43"/>
        <filter val="9,060.55"/>
        <filter val="9,068.50"/>
        <filter val="9,133,830.01"/>
        <filter val="9,270.55"/>
        <filter val="9,318.12"/>
        <filter val="9,566.30"/>
        <filter val="9,569.44"/>
        <filter val="9,752.60"/>
        <filter val="9,855.85"/>
        <filter val="-9,926.38"/>
        <filter val="9,958,883.32"/>
        <filter val="90,771.66"/>
        <filter val="905,572.94"/>
        <filter val="91,555.12"/>
        <filter val="91,739.80"/>
        <filter val="-920,052.37"/>
        <filter val="930,767.24"/>
        <filter val="-933,928.50"/>
        <filter val="933,932.33"/>
        <filter val="-939,292.89"/>
        <filter val="95,727.24"/>
        <filter val="953,368.81"/>
        <filter val="97,540.49"/>
        <filter val="-98,758.88"/>
        <filter val="99,947.27"/>
        <filter val="991,000.67"/>
      </filters>
    </filterColumn>
  </autoFilter>
  <mergeCells count="8">
    <mergeCell ref="B1968:D1968"/>
    <mergeCell ref="B1966:D1966"/>
    <mergeCell ref="B1967:D1967"/>
    <mergeCell ref="B3:D3"/>
    <mergeCell ref="B4:D4"/>
    <mergeCell ref="B5:D5"/>
    <mergeCell ref="G1851:I1851"/>
    <mergeCell ref="G1852:I1852"/>
  </mergeCells>
  <pageMargins left="0.70866141732283472" right="0.70866141732283472" top="0.39370078740157483" bottom="0.39370078740157483" header="0.31496062992125984" footer="0.31496062992125984"/>
  <pageSetup scale="9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1:E58"/>
  <sheetViews>
    <sheetView showGridLines="0" tabSelected="1" topLeftCell="A43" zoomScale="80" zoomScaleNormal="80" workbookViewId="0">
      <selection activeCell="I60" sqref="I60"/>
    </sheetView>
  </sheetViews>
  <sheetFormatPr baseColWidth="10" defaultRowHeight="14.25" x14ac:dyDescent="0.2"/>
  <cols>
    <col min="1" max="1" width="11.42578125" style="284"/>
    <col min="2" max="2" width="61" style="284" customWidth="1"/>
    <col min="3" max="3" width="20" style="284" customWidth="1"/>
    <col min="4" max="4" width="23" style="284" customWidth="1"/>
    <col min="5" max="5" width="20.7109375" style="284" customWidth="1"/>
    <col min="6" max="16384" width="11.42578125" style="284"/>
  </cols>
  <sheetData>
    <row r="1" spans="2:5" ht="27.75" customHeight="1" x14ac:dyDescent="0.2"/>
    <row r="2" spans="2:5" ht="15.75" x14ac:dyDescent="0.25">
      <c r="B2" s="430" t="s">
        <v>6897</v>
      </c>
      <c r="C2" s="430"/>
      <c r="D2" s="430"/>
      <c r="E2" s="430"/>
    </row>
    <row r="3" spans="2:5" ht="15.75" x14ac:dyDescent="0.25">
      <c r="B3" s="430" t="s">
        <v>6896</v>
      </c>
      <c r="C3" s="430"/>
      <c r="D3" s="430"/>
      <c r="E3" s="430"/>
    </row>
    <row r="5" spans="2:5" ht="15" x14ac:dyDescent="0.2">
      <c r="B5" s="303"/>
      <c r="C5" s="303"/>
      <c r="D5" s="303"/>
      <c r="E5" s="303"/>
    </row>
    <row r="6" spans="2:5" ht="15.75" x14ac:dyDescent="0.25">
      <c r="B6" s="303"/>
      <c r="C6" s="321" t="s">
        <v>47</v>
      </c>
      <c r="D6" s="321" t="s">
        <v>48</v>
      </c>
      <c r="E6" s="321" t="s">
        <v>47</v>
      </c>
    </row>
    <row r="7" spans="2:5" ht="15.75" x14ac:dyDescent="0.25">
      <c r="B7" s="42" t="s">
        <v>1</v>
      </c>
      <c r="C7" s="321" t="s">
        <v>49</v>
      </c>
      <c r="D7" s="322" t="s">
        <v>6929</v>
      </c>
      <c r="E7" s="321" t="s">
        <v>4</v>
      </c>
    </row>
    <row r="8" spans="2:5" ht="15.75" x14ac:dyDescent="0.25">
      <c r="B8" s="42"/>
      <c r="C8" s="303"/>
      <c r="D8" s="303"/>
      <c r="E8" s="303"/>
    </row>
    <row r="9" spans="2:5" ht="15" x14ac:dyDescent="0.2">
      <c r="B9" s="180" t="s">
        <v>5</v>
      </c>
      <c r="C9" s="293">
        <f>+E9-D9</f>
        <v>77861.929999999993</v>
      </c>
      <c r="D9" s="301">
        <v>13877.87000000001</v>
      </c>
      <c r="E9" s="395">
        <f>'PYG GENERAL'!L7</f>
        <v>91739.8</v>
      </c>
    </row>
    <row r="10" spans="2:5" ht="15" x14ac:dyDescent="0.2">
      <c r="B10" s="180" t="s">
        <v>6</v>
      </c>
      <c r="C10" s="293">
        <f t="shared" ref="C10:C22" si="0">+E10-D10</f>
        <v>251013.13</v>
      </c>
      <c r="D10" s="301">
        <v>27813.929999999993</v>
      </c>
      <c r="E10" s="395">
        <f>'PYG GENERAL'!L8</f>
        <v>278827.06</v>
      </c>
    </row>
    <row r="11" spans="2:5" ht="15" x14ac:dyDescent="0.2">
      <c r="B11" s="180" t="s">
        <v>7</v>
      </c>
      <c r="C11" s="293">
        <f t="shared" si="0"/>
        <v>8853048.8900000006</v>
      </c>
      <c r="D11" s="350">
        <v>1312177.1300000008</v>
      </c>
      <c r="E11" s="395">
        <f>'PYG GENERAL'!L9</f>
        <v>10165226.020000001</v>
      </c>
    </row>
    <row r="12" spans="2:5" ht="15" x14ac:dyDescent="0.2">
      <c r="B12" s="180" t="s">
        <v>8</v>
      </c>
      <c r="C12" s="293">
        <f t="shared" si="0"/>
        <v>122133.52</v>
      </c>
      <c r="D12" s="301">
        <v>19408.520000000004</v>
      </c>
      <c r="E12" s="395">
        <f>'PYG GENERAL'!L10</f>
        <v>141542.04</v>
      </c>
    </row>
    <row r="13" spans="2:5" ht="15" x14ac:dyDescent="0.2">
      <c r="B13" s="277" t="s">
        <v>2658</v>
      </c>
      <c r="C13" s="293">
        <f t="shared" si="0"/>
        <v>1061.1500000000001</v>
      </c>
      <c r="D13" s="301">
        <v>91.399999999999864</v>
      </c>
      <c r="E13" s="395">
        <f>+'PYG GENERAL'!M11</f>
        <v>1152.55</v>
      </c>
    </row>
    <row r="14" spans="2:5" ht="15" x14ac:dyDescent="0.2">
      <c r="B14" s="180" t="s">
        <v>9</v>
      </c>
      <c r="C14" s="293">
        <f t="shared" si="0"/>
        <v>21345.85</v>
      </c>
      <c r="D14" s="350">
        <v>3194.8000000000029</v>
      </c>
      <c r="E14" s="395">
        <f>'PYG GENERAL'!L12</f>
        <v>24540.65</v>
      </c>
    </row>
    <row r="15" spans="2:5" ht="15" x14ac:dyDescent="0.2">
      <c r="B15" s="180" t="s">
        <v>10</v>
      </c>
      <c r="C15" s="293">
        <f t="shared" si="0"/>
        <v>175189.66</v>
      </c>
      <c r="D15" s="301">
        <v>21198.380000000005</v>
      </c>
      <c r="E15" s="395">
        <f>'PYG GENERAL'!L13</f>
        <v>196388.04</v>
      </c>
    </row>
    <row r="16" spans="2:5" ht="15" x14ac:dyDescent="0.2">
      <c r="B16" s="180" t="s">
        <v>11</v>
      </c>
      <c r="C16" s="293">
        <f t="shared" si="0"/>
        <v>0</v>
      </c>
      <c r="D16" s="350">
        <v>0</v>
      </c>
      <c r="E16" s="395">
        <f>'PYG GENERAL'!L14</f>
        <v>0</v>
      </c>
    </row>
    <row r="17" spans="2:5" ht="15" x14ac:dyDescent="0.2">
      <c r="B17" s="180" t="s">
        <v>40</v>
      </c>
      <c r="C17" s="293">
        <f t="shared" si="0"/>
        <v>0</v>
      </c>
      <c r="D17" s="350">
        <v>0</v>
      </c>
      <c r="E17" s="395">
        <f>'PYG GENERAL'!L15</f>
        <v>0</v>
      </c>
    </row>
    <row r="18" spans="2:5" ht="15" x14ac:dyDescent="0.2">
      <c r="B18" s="180" t="s">
        <v>13</v>
      </c>
      <c r="C18" s="293">
        <f t="shared" si="0"/>
        <v>446223.7</v>
      </c>
      <c r="D18" s="301">
        <v>35464.760000000009</v>
      </c>
      <c r="E18" s="395">
        <f>'PYG GENERAL'!L16</f>
        <v>481688.46</v>
      </c>
    </row>
    <row r="19" spans="2:5" ht="15" x14ac:dyDescent="0.2">
      <c r="B19" s="180" t="s">
        <v>14</v>
      </c>
      <c r="C19" s="293">
        <f t="shared" si="0"/>
        <v>13859.46</v>
      </c>
      <c r="D19" s="301">
        <v>0</v>
      </c>
      <c r="E19" s="395">
        <f>'PYG GENERAL'!L17</f>
        <v>13859.46</v>
      </c>
    </row>
    <row r="20" spans="2:5" ht="15" x14ac:dyDescent="0.2">
      <c r="B20" s="180" t="s">
        <v>6898</v>
      </c>
      <c r="C20" s="293">
        <f t="shared" si="0"/>
        <v>542053.62</v>
      </c>
      <c r="D20" s="350">
        <v>62746.970000000088</v>
      </c>
      <c r="E20" s="395">
        <f>'PYG GENERAL'!L18</f>
        <v>604800.59000000008</v>
      </c>
    </row>
    <row r="21" spans="2:5" ht="15" x14ac:dyDescent="0.2">
      <c r="B21" s="180" t="s">
        <v>16</v>
      </c>
      <c r="C21" s="293">
        <f t="shared" si="0"/>
        <v>0</v>
      </c>
      <c r="D21" s="350">
        <v>0</v>
      </c>
      <c r="E21" s="396">
        <f>'PYG GENERAL'!L19</f>
        <v>0</v>
      </c>
    </row>
    <row r="22" spans="2:5" ht="15" x14ac:dyDescent="0.2">
      <c r="B22" s="180" t="s">
        <v>17</v>
      </c>
      <c r="C22" s="400">
        <f t="shared" si="0"/>
        <v>464167.01</v>
      </c>
      <c r="D22" s="410">
        <v>3335.7700000000186</v>
      </c>
      <c r="E22" s="397">
        <f>'PYG GENERAL'!L20</f>
        <v>467502.78</v>
      </c>
    </row>
    <row r="23" spans="2:5" ht="16.5" thickBot="1" x14ac:dyDescent="0.3">
      <c r="B23" s="179" t="s">
        <v>18</v>
      </c>
      <c r="C23" s="218">
        <f t="shared" ref="C23" si="1">SUM(C9:C22)</f>
        <v>10967957.92</v>
      </c>
      <c r="D23" s="218">
        <f>SUM(D9:D22)</f>
        <v>1499309.5300000007</v>
      </c>
      <c r="E23" s="218">
        <f>SUM(E9:E22)</f>
        <v>12467267.450000001</v>
      </c>
    </row>
    <row r="24" spans="2:5" ht="16.5" thickTop="1" x14ac:dyDescent="0.25">
      <c r="B24" s="179"/>
      <c r="C24" s="52"/>
      <c r="D24" s="395"/>
      <c r="E24" s="52"/>
    </row>
    <row r="25" spans="2:5" ht="15.75" x14ac:dyDescent="0.25">
      <c r="B25" s="42" t="s">
        <v>19</v>
      </c>
      <c r="C25" s="303"/>
      <c r="D25" s="395"/>
      <c r="E25" s="303"/>
    </row>
    <row r="26" spans="2:5" ht="15" x14ac:dyDescent="0.2">
      <c r="B26" s="303"/>
      <c r="C26" s="303"/>
      <c r="D26" s="395"/>
      <c r="E26" s="303"/>
    </row>
    <row r="27" spans="2:5" ht="15" x14ac:dyDescent="0.2">
      <c r="B27" s="324" t="s">
        <v>20</v>
      </c>
      <c r="C27" s="293">
        <f>+E27-D27</f>
        <v>5573452.8200000003</v>
      </c>
      <c r="D27" s="420">
        <v>694984.01999999955</v>
      </c>
      <c r="E27" s="395">
        <f>'PYG GENERAL'!L25</f>
        <v>6268436.8399999999</v>
      </c>
    </row>
    <row r="28" spans="2:5" ht="15" x14ac:dyDescent="0.2">
      <c r="B28" s="324" t="s">
        <v>21</v>
      </c>
      <c r="C28" s="293">
        <f t="shared" ref="C28:C42" si="2">+E28-D28</f>
        <v>1637.26</v>
      </c>
      <c r="D28" s="420">
        <v>0</v>
      </c>
      <c r="E28" s="395">
        <f>'PYG GENERAL'!L26</f>
        <v>1637.26</v>
      </c>
    </row>
    <row r="29" spans="2:5" ht="15" x14ac:dyDescent="0.2">
      <c r="B29" s="324" t="s">
        <v>22</v>
      </c>
      <c r="C29" s="293">
        <f t="shared" si="2"/>
        <v>4830</v>
      </c>
      <c r="D29" s="420">
        <v>690</v>
      </c>
      <c r="E29" s="395">
        <f>'PYG GENERAL'!L27</f>
        <v>5520</v>
      </c>
    </row>
    <row r="30" spans="2:5" ht="15" x14ac:dyDescent="0.2">
      <c r="B30" s="324" t="s">
        <v>23</v>
      </c>
      <c r="C30" s="293">
        <f t="shared" si="2"/>
        <v>18538.59</v>
      </c>
      <c r="D30" s="420">
        <v>2489.8499999999985</v>
      </c>
      <c r="E30" s="395">
        <f>'PYG GENERAL'!L28</f>
        <v>21028.44</v>
      </c>
    </row>
    <row r="31" spans="2:5" ht="15" x14ac:dyDescent="0.2">
      <c r="B31" s="180" t="s">
        <v>24</v>
      </c>
      <c r="C31" s="293">
        <f t="shared" si="2"/>
        <v>902535.45</v>
      </c>
      <c r="D31" s="420">
        <v>186824.60000000009</v>
      </c>
      <c r="E31" s="395">
        <f>'PYG GENERAL'!L29</f>
        <v>1089360.05</v>
      </c>
    </row>
    <row r="32" spans="2:5" ht="15" x14ac:dyDescent="0.2">
      <c r="B32" s="180" t="s">
        <v>25</v>
      </c>
      <c r="C32" s="293">
        <f t="shared" si="2"/>
        <v>1491767.94</v>
      </c>
      <c r="D32" s="420">
        <v>215923.87000000011</v>
      </c>
      <c r="E32" s="395">
        <f>'PYG GENERAL'!L30</f>
        <v>1707691.81</v>
      </c>
    </row>
    <row r="33" spans="2:5" ht="15" x14ac:dyDescent="0.2">
      <c r="B33" s="180" t="s">
        <v>26</v>
      </c>
      <c r="C33" s="293">
        <f t="shared" si="2"/>
        <v>135329.01</v>
      </c>
      <c r="D33" s="420">
        <v>16874.799999999988</v>
      </c>
      <c r="E33" s="395">
        <f>'PYG GENERAL'!L31</f>
        <v>152203.81</v>
      </c>
    </row>
    <row r="34" spans="2:5" ht="15" x14ac:dyDescent="0.2">
      <c r="B34" s="180" t="s">
        <v>27</v>
      </c>
      <c r="C34" s="293">
        <f t="shared" si="2"/>
        <v>112724.16</v>
      </c>
      <c r="D34" s="420">
        <v>13745.009999999995</v>
      </c>
      <c r="E34" s="395">
        <f>'PYG GENERAL'!L32</f>
        <v>126469.17</v>
      </c>
    </row>
    <row r="35" spans="2:5" ht="15" x14ac:dyDescent="0.2">
      <c r="B35" s="180" t="s">
        <v>28</v>
      </c>
      <c r="C35" s="293">
        <f t="shared" si="2"/>
        <v>119008.8</v>
      </c>
      <c r="D35" s="420">
        <v>14632.990000000005</v>
      </c>
      <c r="E35" s="395">
        <f>'PYG GENERAL'!L33</f>
        <v>133641.79</v>
      </c>
    </row>
    <row r="36" spans="2:5" ht="15" x14ac:dyDescent="0.2">
      <c r="B36" s="180" t="s">
        <v>53</v>
      </c>
      <c r="C36" s="293">
        <f t="shared" si="2"/>
        <v>833040.38</v>
      </c>
      <c r="D36" s="420">
        <v>100891.94999999995</v>
      </c>
      <c r="E36" s="395">
        <f>'PYG GENERAL'!L34</f>
        <v>933932.33</v>
      </c>
    </row>
    <row r="37" spans="2:5" ht="15" x14ac:dyDescent="0.2">
      <c r="B37" s="180" t="s">
        <v>30</v>
      </c>
      <c r="C37" s="293">
        <f t="shared" si="2"/>
        <v>754179.5</v>
      </c>
      <c r="D37" s="420">
        <v>125681.55000000005</v>
      </c>
      <c r="E37" s="395">
        <f>'PYG GENERAL'!L35</f>
        <v>879861.05</v>
      </c>
    </row>
    <row r="38" spans="2:5" ht="15" x14ac:dyDescent="0.2">
      <c r="B38" s="180" t="s">
        <v>31</v>
      </c>
      <c r="C38" s="293">
        <f t="shared" si="2"/>
        <v>523411.05000000005</v>
      </c>
      <c r="D38" s="420">
        <v>0</v>
      </c>
      <c r="E38" s="395">
        <f>'PYG GENERAL'!L36</f>
        <v>523411.05000000005</v>
      </c>
    </row>
    <row r="39" spans="2:5" ht="15" x14ac:dyDescent="0.2">
      <c r="B39" s="180" t="s">
        <v>54</v>
      </c>
      <c r="C39" s="293">
        <f t="shared" si="2"/>
        <v>415994.28</v>
      </c>
      <c r="D39" s="420">
        <v>74047.409999999974</v>
      </c>
      <c r="E39" s="395">
        <f>'PYG GENERAL'!L37</f>
        <v>490041.69</v>
      </c>
    </row>
    <row r="40" spans="2:5" ht="15" x14ac:dyDescent="0.2">
      <c r="B40" s="180" t="s">
        <v>33</v>
      </c>
      <c r="C40" s="293">
        <f t="shared" si="2"/>
        <v>0</v>
      </c>
      <c r="D40" s="347">
        <v>0</v>
      </c>
      <c r="E40" s="395">
        <f>'PYG GENERAL'!L38</f>
        <v>0</v>
      </c>
    </row>
    <row r="41" spans="2:5" ht="15" x14ac:dyDescent="0.2">
      <c r="B41" s="180" t="s">
        <v>34</v>
      </c>
      <c r="C41" s="293">
        <f t="shared" si="2"/>
        <v>16498.52</v>
      </c>
      <c r="D41" s="347">
        <v>0</v>
      </c>
      <c r="E41" s="396">
        <f>'PYG GENERAL'!L39</f>
        <v>16498.52</v>
      </c>
    </row>
    <row r="42" spans="2:5" ht="15" x14ac:dyDescent="0.2">
      <c r="B42" s="180" t="s">
        <v>35</v>
      </c>
      <c r="C42" s="400">
        <f t="shared" si="2"/>
        <v>0</v>
      </c>
      <c r="D42" s="422">
        <v>0</v>
      </c>
      <c r="E42" s="397">
        <f>'PYG GENERAL'!L40</f>
        <v>0</v>
      </c>
    </row>
    <row r="43" spans="2:5" ht="16.5" thickBot="1" x14ac:dyDescent="0.3">
      <c r="B43" s="179" t="s">
        <v>36</v>
      </c>
      <c r="C43" s="218">
        <f t="shared" ref="C43" si="3">SUM(C27:C42)</f>
        <v>10902947.76</v>
      </c>
      <c r="D43" s="218">
        <f>SUM(D27:D42)</f>
        <v>1446786.0499999998</v>
      </c>
      <c r="E43" s="218">
        <f>SUM(E27:E42)</f>
        <v>12349733.810000001</v>
      </c>
    </row>
    <row r="44" spans="2:5" ht="16.5" thickTop="1" x14ac:dyDescent="0.25">
      <c r="B44" s="179"/>
      <c r="C44" s="396"/>
      <c r="D44" s="395"/>
      <c r="E44" s="396"/>
    </row>
    <row r="45" spans="2:5" ht="15.75" x14ac:dyDescent="0.25">
      <c r="B45" s="179" t="s">
        <v>37</v>
      </c>
      <c r="C45" s="395">
        <f t="shared" ref="C45" si="4">C23</f>
        <v>10967957.92</v>
      </c>
      <c r="D45" s="395">
        <f>D23</f>
        <v>1499309.5300000007</v>
      </c>
      <c r="E45" s="395">
        <f>E23</f>
        <v>12467267.450000001</v>
      </c>
    </row>
    <row r="46" spans="2:5" ht="15.75" x14ac:dyDescent="0.25">
      <c r="B46" s="179" t="s">
        <v>38</v>
      </c>
      <c r="C46" s="397">
        <f>+C43</f>
        <v>10902947.76</v>
      </c>
      <c r="D46" s="395">
        <f>+D43</f>
        <v>1446786.0499999998</v>
      </c>
      <c r="E46" s="397">
        <f>E43</f>
        <v>12349733.810000001</v>
      </c>
    </row>
    <row r="47" spans="2:5" ht="15" x14ac:dyDescent="0.2">
      <c r="B47" s="303"/>
      <c r="C47" s="398"/>
      <c r="D47" s="399"/>
      <c r="E47" s="398"/>
    </row>
    <row r="48" spans="2:5" ht="16.5" thickBot="1" x14ac:dyDescent="0.3">
      <c r="B48" s="179" t="s">
        <v>41</v>
      </c>
      <c r="C48" s="218">
        <f t="shared" ref="C48:D48" si="5">C45-C46</f>
        <v>65010.160000000149</v>
      </c>
      <c r="D48" s="218">
        <f t="shared" si="5"/>
        <v>52523.480000000913</v>
      </c>
      <c r="E48" s="218">
        <f>E45-E46</f>
        <v>117533.6400000006</v>
      </c>
    </row>
    <row r="49" spans="2:5" ht="16.5" thickTop="1" x14ac:dyDescent="0.25">
      <c r="B49" s="179"/>
      <c r="C49" s="54"/>
      <c r="D49" s="54"/>
      <c r="E49" s="54"/>
    </row>
    <row r="50" spans="2:5" ht="15.75" x14ac:dyDescent="0.25">
      <c r="B50" s="179"/>
      <c r="C50" s="54"/>
      <c r="D50" s="54"/>
      <c r="E50" s="54"/>
    </row>
    <row r="51" spans="2:5" ht="15.75" x14ac:dyDescent="0.25">
      <c r="B51" s="179"/>
      <c r="C51" s="54"/>
      <c r="D51" s="54"/>
      <c r="E51" s="54"/>
    </row>
    <row r="52" spans="2:5" ht="15.75" x14ac:dyDescent="0.25">
      <c r="B52" s="179"/>
      <c r="C52" s="54"/>
      <c r="D52" s="54"/>
      <c r="E52" s="54"/>
    </row>
    <row r="53" spans="2:5" ht="15.75" x14ac:dyDescent="0.25">
      <c r="B53" s="179"/>
      <c r="C53" s="54"/>
      <c r="D53" s="54"/>
      <c r="E53" s="54"/>
    </row>
    <row r="54" spans="2:5" ht="15.75" x14ac:dyDescent="0.25">
      <c r="B54" s="179"/>
      <c r="C54" s="54"/>
      <c r="D54" s="54"/>
      <c r="E54" s="54"/>
    </row>
    <row r="55" spans="2:5" ht="15.75" x14ac:dyDescent="0.25">
      <c r="B55" s="179"/>
      <c r="C55" s="54"/>
      <c r="D55" s="54"/>
      <c r="E55" s="54"/>
    </row>
    <row r="56" spans="2:5" ht="15" x14ac:dyDescent="0.2">
      <c r="B56" s="303"/>
      <c r="C56" s="398"/>
      <c r="D56" s="303"/>
      <c r="E56" s="303"/>
    </row>
    <row r="57" spans="2:5" ht="15" x14ac:dyDescent="0.2">
      <c r="B57" s="303" t="s">
        <v>6892</v>
      </c>
      <c r="C57" s="398"/>
      <c r="D57" s="303"/>
      <c r="E57" s="303"/>
    </row>
    <row r="58" spans="2:5" ht="15.75" x14ac:dyDescent="0.25">
      <c r="B58" s="310" t="s">
        <v>104</v>
      </c>
      <c r="C58" s="303"/>
      <c r="D58" s="303"/>
      <c r="E58" s="303"/>
    </row>
  </sheetData>
  <mergeCells count="2">
    <mergeCell ref="B2:E2"/>
    <mergeCell ref="B3:E3"/>
  </mergeCells>
  <pageMargins left="0.7" right="0.7" top="0.75" bottom="0.75" header="0.3" footer="0.3"/>
  <pageSetup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J2022"/>
  <sheetViews>
    <sheetView showGridLines="0" topLeftCell="A5" workbookViewId="0">
      <selection activeCell="G13" sqref="G13"/>
    </sheetView>
  </sheetViews>
  <sheetFormatPr baseColWidth="10" defaultRowHeight="15" x14ac:dyDescent="0.25"/>
  <cols>
    <col min="1" max="1" width="9.5703125" style="226" customWidth="1"/>
    <col min="2" max="2" width="27.7109375" style="226" customWidth="1"/>
    <col min="3" max="3" width="19.85546875" style="226" customWidth="1"/>
    <col min="4" max="4" width="18.7109375" style="226" bestFit="1" customWidth="1"/>
    <col min="5" max="5" width="22.140625" style="226" customWidth="1"/>
    <col min="6" max="6" width="12.7109375" style="226" bestFit="1" customWidth="1"/>
    <col min="7" max="7" width="18.42578125" style="226" customWidth="1"/>
    <col min="8" max="8" width="18" style="226" customWidth="1"/>
    <col min="9" max="9" width="17.5703125" style="226" customWidth="1"/>
    <col min="10" max="10" width="18.42578125" style="226" customWidth="1"/>
    <col min="11" max="16384" width="11.42578125" style="226"/>
  </cols>
  <sheetData>
    <row r="1" spans="1:10" x14ac:dyDescent="0.25">
      <c r="A1" s="280"/>
      <c r="B1" s="280"/>
      <c r="C1" s="280"/>
      <c r="D1" s="280"/>
      <c r="E1" s="280"/>
      <c r="F1" s="280"/>
    </row>
    <row r="2" spans="1:10" x14ac:dyDescent="0.25">
      <c r="A2" s="280"/>
      <c r="B2" s="280"/>
      <c r="C2" s="280"/>
      <c r="D2" s="280"/>
      <c r="E2" s="280"/>
      <c r="F2" s="280"/>
      <c r="G2" s="233"/>
      <c r="H2" s="279"/>
    </row>
    <row r="3" spans="1:10" ht="21" customHeight="1" x14ac:dyDescent="0.25">
      <c r="A3" s="280"/>
      <c r="B3" s="431" t="s">
        <v>160</v>
      </c>
      <c r="C3" s="431"/>
      <c r="D3" s="431"/>
      <c r="E3" s="431"/>
      <c r="F3" s="374"/>
      <c r="G3" s="233"/>
      <c r="H3" s="278"/>
    </row>
    <row r="4" spans="1:10" x14ac:dyDescent="0.25">
      <c r="A4" s="280"/>
      <c r="B4" s="436" t="s">
        <v>6929</v>
      </c>
      <c r="C4" s="436"/>
      <c r="D4" s="436"/>
      <c r="E4" s="436"/>
      <c r="F4" s="377"/>
    </row>
    <row r="5" spans="1:10" x14ac:dyDescent="0.25">
      <c r="A5" s="280"/>
      <c r="B5" s="378"/>
      <c r="C5" s="379"/>
      <c r="D5" s="377"/>
      <c r="E5" s="377"/>
      <c r="F5" s="377"/>
    </row>
    <row r="6" spans="1:10" x14ac:dyDescent="0.25">
      <c r="A6" s="280"/>
      <c r="B6" s="375"/>
      <c r="C6" s="377"/>
      <c r="D6" s="377"/>
      <c r="E6" s="377"/>
      <c r="F6" s="377"/>
      <c r="J6" s="233"/>
    </row>
    <row r="7" spans="1:10" x14ac:dyDescent="0.25">
      <c r="A7" s="280"/>
      <c r="B7" s="380"/>
      <c r="C7" s="381" t="s">
        <v>154</v>
      </c>
      <c r="D7" s="381" t="s">
        <v>155</v>
      </c>
      <c r="E7" s="381" t="s">
        <v>156</v>
      </c>
      <c r="F7" s="377"/>
    </row>
    <row r="8" spans="1:10" x14ac:dyDescent="0.25">
      <c r="A8" s="280"/>
      <c r="B8" s="382" t="s">
        <v>153</v>
      </c>
      <c r="C8" s="383">
        <f>+H27</f>
        <v>144711333.77000001</v>
      </c>
      <c r="D8" s="384">
        <f>+E8-C8</f>
        <v>34160653.949999988</v>
      </c>
      <c r="E8" s="384">
        <f>+D27</f>
        <v>178871987.72</v>
      </c>
      <c r="F8" s="377"/>
      <c r="G8" s="236"/>
      <c r="I8" s="233"/>
    </row>
    <row r="9" spans="1:10" x14ac:dyDescent="0.25">
      <c r="A9" s="280"/>
      <c r="B9" s="382" t="s">
        <v>157</v>
      </c>
      <c r="C9" s="385">
        <f>+H1450</f>
        <v>9493308.2799999993</v>
      </c>
      <c r="D9" s="386">
        <f>E9-C9</f>
        <v>2973959.17</v>
      </c>
      <c r="E9" s="385">
        <f>+D1450</f>
        <v>12467267.449999999</v>
      </c>
      <c r="F9" s="377"/>
      <c r="G9" s="236"/>
      <c r="I9" s="233"/>
      <c r="J9" s="159"/>
    </row>
    <row r="10" spans="1:10" x14ac:dyDescent="0.25">
      <c r="A10" s="280"/>
      <c r="B10" s="382" t="s">
        <v>158</v>
      </c>
      <c r="C10" s="385">
        <f>+H1198</f>
        <v>6214214.0499999998</v>
      </c>
      <c r="D10" s="386">
        <f>E10-C10</f>
        <v>6135519.7600000007</v>
      </c>
      <c r="E10" s="385">
        <f>+D1198</f>
        <v>12349733.810000001</v>
      </c>
      <c r="F10" s="377"/>
      <c r="G10" s="237"/>
      <c r="H10" s="12"/>
      <c r="I10" s="237"/>
    </row>
    <row r="11" spans="1:10" x14ac:dyDescent="0.25">
      <c r="A11" s="280"/>
      <c r="B11" s="382" t="s">
        <v>159</v>
      </c>
      <c r="C11" s="387">
        <f>+C9-C10</f>
        <v>3279094.2299999995</v>
      </c>
      <c r="D11" s="388">
        <f>E11-C11</f>
        <v>-3161560.5900000008</v>
      </c>
      <c r="E11" s="389">
        <f>+E9-E10</f>
        <v>117533.63999999873</v>
      </c>
      <c r="F11" s="376"/>
      <c r="G11" s="233"/>
    </row>
    <row r="12" spans="1:10" x14ac:dyDescent="0.25">
      <c r="A12" s="280"/>
      <c r="B12" s="377"/>
      <c r="C12" s="377"/>
      <c r="D12" s="377"/>
      <c r="E12" s="377"/>
      <c r="F12" s="377"/>
      <c r="G12" s="233"/>
    </row>
    <row r="13" spans="1:10" ht="15.75" x14ac:dyDescent="0.25">
      <c r="A13" s="280"/>
      <c r="B13" s="390" t="s">
        <v>6931</v>
      </c>
      <c r="C13" s="380"/>
      <c r="D13" s="432">
        <v>32424053.156500001</v>
      </c>
      <c r="E13" s="432"/>
      <c r="F13" s="377"/>
    </row>
    <row r="14" spans="1:10" x14ac:dyDescent="0.25">
      <c r="A14" s="280"/>
      <c r="B14" s="377"/>
      <c r="C14" s="377"/>
      <c r="D14" s="377"/>
      <c r="E14" s="377"/>
      <c r="F14" s="377"/>
    </row>
    <row r="15" spans="1:10" x14ac:dyDescent="0.25">
      <c r="A15" s="280"/>
      <c r="B15" s="377"/>
      <c r="C15" s="377"/>
      <c r="D15" s="377"/>
      <c r="E15" s="391"/>
      <c r="F15" s="377"/>
      <c r="G15" s="225"/>
    </row>
    <row r="16" spans="1:10" x14ac:dyDescent="0.25">
      <c r="A16" s="280"/>
      <c r="B16" s="377"/>
      <c r="C16" s="377"/>
      <c r="D16" s="377"/>
      <c r="E16" s="391"/>
      <c r="F16" s="377"/>
      <c r="G16" s="257"/>
    </row>
    <row r="17" spans="1:8" x14ac:dyDescent="0.25">
      <c r="A17" s="280"/>
      <c r="B17" s="377"/>
      <c r="C17" s="377"/>
      <c r="D17" s="375"/>
      <c r="E17" s="375"/>
      <c r="F17" s="377"/>
      <c r="H17" s="236"/>
    </row>
    <row r="18" spans="1:8" x14ac:dyDescent="0.25">
      <c r="A18" s="280"/>
      <c r="B18" s="377"/>
      <c r="C18" s="377"/>
      <c r="D18" s="377"/>
      <c r="E18" s="377"/>
      <c r="F18" s="377"/>
      <c r="G18" s="225"/>
      <c r="H18" s="236"/>
    </row>
    <row r="19" spans="1:8" ht="15.75" customHeight="1" x14ac:dyDescent="0.25">
      <c r="B19" s="393" t="s">
        <v>6892</v>
      </c>
      <c r="C19" s="393"/>
      <c r="D19" s="433"/>
      <c r="E19" s="433"/>
      <c r="F19" s="433"/>
      <c r="H19" s="233"/>
    </row>
    <row r="20" spans="1:8" ht="15.75" customHeight="1" x14ac:dyDescent="0.25">
      <c r="B20" s="392" t="s">
        <v>6841</v>
      </c>
      <c r="C20" s="393"/>
      <c r="D20" s="434"/>
      <c r="E20" s="434"/>
      <c r="F20" s="434"/>
      <c r="H20" s="233"/>
    </row>
    <row r="21" spans="1:8" ht="15" customHeight="1" x14ac:dyDescent="0.25">
      <c r="C21" s="394"/>
      <c r="D21" s="435"/>
      <c r="E21" s="435"/>
      <c r="F21" s="435"/>
    </row>
    <row r="22" spans="1:8" ht="15.75" x14ac:dyDescent="0.25">
      <c r="A22" s="280"/>
      <c r="B22" s="171"/>
      <c r="C22" s="280"/>
      <c r="D22" s="282"/>
      <c r="E22" s="282"/>
      <c r="F22" s="282"/>
    </row>
    <row r="23" spans="1:8" ht="15.75" x14ac:dyDescent="0.25">
      <c r="A23" s="280"/>
      <c r="B23" s="171"/>
      <c r="C23" s="280"/>
      <c r="D23" s="282"/>
      <c r="E23" s="282"/>
      <c r="F23" s="282"/>
    </row>
    <row r="24" spans="1:8" x14ac:dyDescent="0.25">
      <c r="B24" s="407"/>
      <c r="C24" s="407" t="s">
        <v>43</v>
      </c>
      <c r="D24" s="407"/>
      <c r="E24" s="407"/>
      <c r="F24" s="407"/>
      <c r="G24" s="407" t="s">
        <v>3564</v>
      </c>
      <c r="H24" s="407"/>
    </row>
    <row r="26" spans="1:8" x14ac:dyDescent="0.25">
      <c r="B26" s="234" t="s">
        <v>227</v>
      </c>
      <c r="C26" s="234" t="s">
        <v>3591</v>
      </c>
      <c r="D26" s="234" t="s">
        <v>3592</v>
      </c>
      <c r="F26" s="234" t="s">
        <v>227</v>
      </c>
      <c r="G26" s="234" t="s">
        <v>3591</v>
      </c>
      <c r="H26" s="234" t="s">
        <v>3592</v>
      </c>
    </row>
    <row r="27" spans="1:8" x14ac:dyDescent="0.25">
      <c r="B27" s="235" t="s">
        <v>3593</v>
      </c>
      <c r="C27" s="235" t="s">
        <v>3594</v>
      </c>
      <c r="D27" s="281">
        <f>260433691.44-D811</f>
        <v>178871987.72</v>
      </c>
      <c r="F27" s="235" t="s">
        <v>3593</v>
      </c>
      <c r="G27" s="235" t="s">
        <v>3594</v>
      </c>
      <c r="H27" s="233">
        <f>145915818.66-H811</f>
        <v>144711333.77000001</v>
      </c>
    </row>
    <row r="28" spans="1:8" x14ac:dyDescent="0.25">
      <c r="B28" s="235" t="s">
        <v>3595</v>
      </c>
      <c r="C28" s="235" t="s">
        <v>3596</v>
      </c>
      <c r="D28" s="233">
        <v>17303034.98</v>
      </c>
      <c r="F28" s="235" t="s">
        <v>3595</v>
      </c>
      <c r="G28" s="235" t="s">
        <v>3596</v>
      </c>
      <c r="H28" s="226">
        <v>14559038.85</v>
      </c>
    </row>
    <row r="29" spans="1:8" x14ac:dyDescent="0.25">
      <c r="B29" s="235" t="s">
        <v>3597</v>
      </c>
      <c r="C29" s="235" t="s">
        <v>3598</v>
      </c>
      <c r="D29" s="233">
        <v>1846853.71</v>
      </c>
      <c r="F29" s="235" t="s">
        <v>3597</v>
      </c>
      <c r="G29" s="235" t="s">
        <v>3598</v>
      </c>
      <c r="H29" s="226">
        <v>515389.71</v>
      </c>
    </row>
    <row r="30" spans="1:8" x14ac:dyDescent="0.25">
      <c r="B30" s="235" t="s">
        <v>3599</v>
      </c>
      <c r="C30" s="235" t="s">
        <v>3600</v>
      </c>
      <c r="D30" s="233">
        <v>1843953.71</v>
      </c>
      <c r="F30" s="235" t="s">
        <v>3599</v>
      </c>
      <c r="G30" s="235" t="s">
        <v>3600</v>
      </c>
      <c r="H30" s="226">
        <v>514889.71</v>
      </c>
    </row>
    <row r="31" spans="1:8" x14ac:dyDescent="0.25">
      <c r="B31" s="235" t="s">
        <v>3601</v>
      </c>
      <c r="C31" s="235" t="s">
        <v>3602</v>
      </c>
      <c r="D31" s="226">
        <v>0</v>
      </c>
      <c r="F31" s="235" t="s">
        <v>3601</v>
      </c>
      <c r="G31" s="235" t="s">
        <v>3602</v>
      </c>
      <c r="H31" s="226">
        <v>0</v>
      </c>
    </row>
    <row r="32" spans="1:8" x14ac:dyDescent="0.25">
      <c r="B32" s="235" t="s">
        <v>3603</v>
      </c>
      <c r="C32" s="235" t="s">
        <v>3604</v>
      </c>
      <c r="D32" s="226">
        <v>1729913.71</v>
      </c>
      <c r="F32" s="235" t="s">
        <v>3603</v>
      </c>
      <c r="G32" s="235" t="s">
        <v>3604</v>
      </c>
      <c r="H32" s="226">
        <v>511529.71</v>
      </c>
    </row>
    <row r="33" spans="2:8" x14ac:dyDescent="0.25">
      <c r="B33" s="235" t="s">
        <v>3605</v>
      </c>
      <c r="C33" s="235" t="s">
        <v>3606</v>
      </c>
      <c r="D33" s="226">
        <v>114040</v>
      </c>
      <c r="F33" s="235" t="s">
        <v>3605</v>
      </c>
      <c r="G33" s="235" t="s">
        <v>3606</v>
      </c>
      <c r="H33" s="226">
        <v>3360</v>
      </c>
    </row>
    <row r="34" spans="2:8" x14ac:dyDescent="0.25">
      <c r="B34" s="235" t="s">
        <v>3607</v>
      </c>
      <c r="C34" s="235" t="s">
        <v>3608</v>
      </c>
      <c r="D34" s="226">
        <v>0</v>
      </c>
      <c r="F34" s="235" t="s">
        <v>3607</v>
      </c>
      <c r="G34" s="235" t="s">
        <v>3608</v>
      </c>
      <c r="H34" s="226">
        <v>0</v>
      </c>
    </row>
    <row r="35" spans="2:8" x14ac:dyDescent="0.25">
      <c r="B35" s="235" t="s">
        <v>3609</v>
      </c>
      <c r="C35" s="235" t="s">
        <v>3610</v>
      </c>
      <c r="D35" s="226">
        <v>0</v>
      </c>
      <c r="F35" s="235" t="s">
        <v>3609</v>
      </c>
      <c r="G35" s="235" t="s">
        <v>3610</v>
      </c>
      <c r="H35" s="226">
        <v>0</v>
      </c>
    </row>
    <row r="36" spans="2:8" x14ac:dyDescent="0.25">
      <c r="B36" s="235" t="s">
        <v>3611</v>
      </c>
      <c r="C36" s="235" t="s">
        <v>3612</v>
      </c>
      <c r="D36" s="226">
        <v>2900</v>
      </c>
      <c r="F36" s="235" t="s">
        <v>3611</v>
      </c>
      <c r="G36" s="235" t="s">
        <v>3612</v>
      </c>
      <c r="H36" s="226">
        <v>500</v>
      </c>
    </row>
    <row r="37" spans="2:8" x14ac:dyDescent="0.25">
      <c r="B37" s="235" t="s">
        <v>3613</v>
      </c>
      <c r="C37" s="235" t="s">
        <v>3614</v>
      </c>
      <c r="D37" s="226">
        <v>2900</v>
      </c>
      <c r="F37" s="235" t="s">
        <v>3613</v>
      </c>
      <c r="G37" s="235" t="s">
        <v>3614</v>
      </c>
      <c r="H37" s="226">
        <v>500</v>
      </c>
    </row>
    <row r="38" spans="2:8" x14ac:dyDescent="0.25">
      <c r="B38" s="235" t="s">
        <v>3615</v>
      </c>
      <c r="C38" s="235" t="s">
        <v>3616</v>
      </c>
      <c r="D38" s="226">
        <v>4177223.38</v>
      </c>
      <c r="F38" s="235" t="s">
        <v>3615</v>
      </c>
      <c r="G38" s="235" t="s">
        <v>3616</v>
      </c>
      <c r="H38" s="226">
        <v>4177223.38</v>
      </c>
    </row>
    <row r="39" spans="2:8" x14ac:dyDescent="0.25">
      <c r="B39" s="235" t="s">
        <v>3617</v>
      </c>
      <c r="C39" s="235" t="s">
        <v>3618</v>
      </c>
      <c r="D39" s="226">
        <v>4177223.38</v>
      </c>
      <c r="F39" s="235" t="s">
        <v>3617</v>
      </c>
      <c r="G39" s="235" t="s">
        <v>3618</v>
      </c>
      <c r="H39" s="226">
        <v>4177223.38</v>
      </c>
    </row>
    <row r="40" spans="2:8" x14ac:dyDescent="0.25">
      <c r="B40" s="235" t="s">
        <v>3619</v>
      </c>
      <c r="C40" s="235" t="s">
        <v>3620</v>
      </c>
      <c r="D40" s="226">
        <v>4177223.38</v>
      </c>
      <c r="F40" s="235" t="s">
        <v>3619</v>
      </c>
      <c r="G40" s="235" t="s">
        <v>3620</v>
      </c>
      <c r="H40" s="226">
        <v>4177223.38</v>
      </c>
    </row>
    <row r="41" spans="2:8" x14ac:dyDescent="0.25">
      <c r="B41" s="235" t="s">
        <v>3621</v>
      </c>
      <c r="C41" s="235" t="s">
        <v>3622</v>
      </c>
      <c r="D41" s="226">
        <v>11268260.34</v>
      </c>
      <c r="F41" s="235" t="s">
        <v>3621</v>
      </c>
      <c r="G41" s="235" t="s">
        <v>3622</v>
      </c>
      <c r="H41" s="226">
        <v>9866152.4600000009</v>
      </c>
    </row>
    <row r="42" spans="2:8" x14ac:dyDescent="0.25">
      <c r="B42" s="235" t="s">
        <v>3623</v>
      </c>
      <c r="C42" s="235" t="s">
        <v>3618</v>
      </c>
      <c r="D42" s="226">
        <v>654724.52</v>
      </c>
      <c r="F42" s="235" t="s">
        <v>3623</v>
      </c>
      <c r="G42" s="235" t="s">
        <v>3618</v>
      </c>
      <c r="H42" s="226">
        <v>654724.52</v>
      </c>
    </row>
    <row r="43" spans="2:8" x14ac:dyDescent="0.25">
      <c r="B43" s="235" t="s">
        <v>3624</v>
      </c>
      <c r="C43" s="235" t="s">
        <v>3625</v>
      </c>
      <c r="D43" s="226">
        <v>654724.52</v>
      </c>
      <c r="F43" s="235" t="s">
        <v>3624</v>
      </c>
      <c r="G43" s="235" t="s">
        <v>3625</v>
      </c>
      <c r="H43" s="226">
        <v>654724.52</v>
      </c>
    </row>
    <row r="44" spans="2:8" x14ac:dyDescent="0.25">
      <c r="B44" s="235" t="s">
        <v>3626</v>
      </c>
      <c r="C44" s="235" t="s">
        <v>3627</v>
      </c>
      <c r="D44" s="226">
        <v>0</v>
      </c>
      <c r="F44" s="235" t="s">
        <v>3626</v>
      </c>
      <c r="G44" s="235" t="s">
        <v>3627</v>
      </c>
      <c r="H44" s="226">
        <v>0</v>
      </c>
    </row>
    <row r="45" spans="2:8" x14ac:dyDescent="0.25">
      <c r="B45" s="235" t="s">
        <v>3628</v>
      </c>
      <c r="C45" s="235" t="s">
        <v>3629</v>
      </c>
      <c r="D45" s="226">
        <v>10125151.58</v>
      </c>
      <c r="F45" s="235" t="s">
        <v>3628</v>
      </c>
      <c r="G45" s="235" t="s">
        <v>3629</v>
      </c>
      <c r="H45" s="226">
        <v>8723043.6999999993</v>
      </c>
    </row>
    <row r="46" spans="2:8" x14ac:dyDescent="0.25">
      <c r="B46" s="235" t="s">
        <v>3630</v>
      </c>
      <c r="C46" s="235" t="s">
        <v>3631</v>
      </c>
      <c r="D46" s="226">
        <v>33303.24</v>
      </c>
      <c r="F46" s="235" t="s">
        <v>3630</v>
      </c>
      <c r="G46" s="235" t="s">
        <v>3631</v>
      </c>
      <c r="H46" s="226">
        <v>1130.52</v>
      </c>
    </row>
    <row r="47" spans="2:8" x14ac:dyDescent="0.25">
      <c r="B47" s="235" t="s">
        <v>267</v>
      </c>
      <c r="C47" s="235" t="s">
        <v>3632</v>
      </c>
      <c r="D47" s="226">
        <v>0</v>
      </c>
      <c r="F47" s="235" t="s">
        <v>267</v>
      </c>
      <c r="G47" s="235" t="s">
        <v>3632</v>
      </c>
      <c r="H47" s="226">
        <v>0</v>
      </c>
    </row>
    <row r="48" spans="2:8" x14ac:dyDescent="0.25">
      <c r="B48" s="235" t="s">
        <v>269</v>
      </c>
      <c r="C48" s="235" t="s">
        <v>3633</v>
      </c>
      <c r="D48" s="226">
        <v>0</v>
      </c>
      <c r="F48" s="235" t="s">
        <v>269</v>
      </c>
      <c r="G48" s="235" t="s">
        <v>3633</v>
      </c>
      <c r="H48" s="226">
        <v>0</v>
      </c>
    </row>
    <row r="49" spans="2:8" x14ac:dyDescent="0.25">
      <c r="B49" s="235" t="s">
        <v>271</v>
      </c>
      <c r="C49" s="235" t="s">
        <v>3634</v>
      </c>
      <c r="D49" s="226">
        <v>0</v>
      </c>
      <c r="F49" s="235" t="s">
        <v>271</v>
      </c>
      <c r="G49" s="235" t="s">
        <v>3634</v>
      </c>
      <c r="H49" s="226">
        <v>0</v>
      </c>
    </row>
    <row r="50" spans="2:8" x14ac:dyDescent="0.25">
      <c r="B50" s="235" t="s">
        <v>273</v>
      </c>
      <c r="C50" s="235" t="s">
        <v>3635</v>
      </c>
      <c r="D50" s="226">
        <v>0</v>
      </c>
      <c r="F50" s="235" t="s">
        <v>273</v>
      </c>
      <c r="G50" s="235" t="s">
        <v>3635</v>
      </c>
      <c r="H50" s="226">
        <v>0</v>
      </c>
    </row>
    <row r="51" spans="2:8" x14ac:dyDescent="0.25">
      <c r="B51" s="235" t="s">
        <v>275</v>
      </c>
      <c r="C51" s="235" t="s">
        <v>3636</v>
      </c>
      <c r="D51" s="226">
        <v>0</v>
      </c>
      <c r="F51" s="235" t="s">
        <v>275</v>
      </c>
      <c r="G51" s="235" t="s">
        <v>3636</v>
      </c>
      <c r="H51" s="226">
        <v>0</v>
      </c>
    </row>
    <row r="52" spans="2:8" x14ac:dyDescent="0.25">
      <c r="B52" s="235" t="s">
        <v>277</v>
      </c>
      <c r="C52" s="235" t="s">
        <v>3637</v>
      </c>
      <c r="D52" s="226">
        <v>0</v>
      </c>
      <c r="F52" s="235" t="s">
        <v>277</v>
      </c>
      <c r="G52" s="235" t="s">
        <v>3637</v>
      </c>
      <c r="H52" s="226">
        <v>0</v>
      </c>
    </row>
    <row r="53" spans="2:8" x14ac:dyDescent="0.25">
      <c r="B53" s="235" t="s">
        <v>279</v>
      </c>
      <c r="C53" s="235" t="s">
        <v>3638</v>
      </c>
      <c r="D53" s="226">
        <v>32093.79</v>
      </c>
      <c r="F53" s="235" t="s">
        <v>279</v>
      </c>
      <c r="G53" s="235" t="s">
        <v>3638</v>
      </c>
      <c r="H53" s="226">
        <v>0</v>
      </c>
    </row>
    <row r="54" spans="2:8" x14ac:dyDescent="0.25">
      <c r="B54" s="235" t="s">
        <v>281</v>
      </c>
      <c r="C54" s="235" t="s">
        <v>3639</v>
      </c>
      <c r="D54" s="226">
        <v>39.479999999999997</v>
      </c>
      <c r="F54" s="235" t="s">
        <v>281</v>
      </c>
      <c r="G54" s="235" t="s">
        <v>3639</v>
      </c>
      <c r="H54" s="226">
        <v>0</v>
      </c>
    </row>
    <row r="55" spans="2:8" x14ac:dyDescent="0.25">
      <c r="B55" s="235" t="s">
        <v>283</v>
      </c>
      <c r="C55" s="235" t="s">
        <v>3640</v>
      </c>
      <c r="D55" s="226">
        <v>39.450000000000003</v>
      </c>
      <c r="F55" s="235" t="s">
        <v>283</v>
      </c>
      <c r="G55" s="235" t="s">
        <v>3640</v>
      </c>
      <c r="H55" s="226">
        <v>0</v>
      </c>
    </row>
    <row r="56" spans="2:8" x14ac:dyDescent="0.25">
      <c r="B56" s="235" t="s">
        <v>3588</v>
      </c>
      <c r="C56" s="235" t="s">
        <v>3641</v>
      </c>
      <c r="D56" s="226">
        <v>1130.52</v>
      </c>
      <c r="F56" s="235" t="s">
        <v>3588</v>
      </c>
      <c r="G56" s="235" t="s">
        <v>3641</v>
      </c>
      <c r="H56" s="226">
        <v>1130.52</v>
      </c>
    </row>
    <row r="57" spans="2:8" x14ac:dyDescent="0.25">
      <c r="B57" s="235" t="s">
        <v>3642</v>
      </c>
      <c r="C57" s="235" t="s">
        <v>3643</v>
      </c>
      <c r="D57" s="226">
        <v>1393344.25</v>
      </c>
      <c r="F57" s="235" t="s">
        <v>3642</v>
      </c>
      <c r="G57" s="235" t="s">
        <v>3643</v>
      </c>
      <c r="H57" s="226">
        <v>229284.59</v>
      </c>
    </row>
    <row r="58" spans="2:8" x14ac:dyDescent="0.25">
      <c r="B58" s="235" t="s">
        <v>287</v>
      </c>
      <c r="C58" s="235" t="s">
        <v>3644</v>
      </c>
      <c r="D58" s="226">
        <v>0</v>
      </c>
      <c r="F58" s="235" t="s">
        <v>287</v>
      </c>
      <c r="G58" s="235" t="s">
        <v>3644</v>
      </c>
      <c r="H58" s="226">
        <v>0</v>
      </c>
    </row>
    <row r="59" spans="2:8" x14ac:dyDescent="0.25">
      <c r="B59" s="235" t="s">
        <v>289</v>
      </c>
      <c r="C59" s="235" t="s">
        <v>3645</v>
      </c>
      <c r="D59" s="226">
        <v>0</v>
      </c>
      <c r="F59" s="235" t="s">
        <v>289</v>
      </c>
      <c r="G59" s="235" t="s">
        <v>3645</v>
      </c>
      <c r="H59" s="226">
        <v>0</v>
      </c>
    </row>
    <row r="60" spans="2:8" x14ac:dyDescent="0.25">
      <c r="B60" s="235" t="s">
        <v>291</v>
      </c>
      <c r="C60" s="235" t="s">
        <v>3646</v>
      </c>
      <c r="D60" s="226">
        <v>0</v>
      </c>
      <c r="F60" s="235" t="s">
        <v>291</v>
      </c>
      <c r="G60" s="235" t="s">
        <v>3646</v>
      </c>
      <c r="H60" s="226">
        <v>0</v>
      </c>
    </row>
    <row r="61" spans="2:8" x14ac:dyDescent="0.25">
      <c r="B61" s="235" t="s">
        <v>293</v>
      </c>
      <c r="C61" s="235" t="s">
        <v>3647</v>
      </c>
      <c r="D61" s="226">
        <v>0</v>
      </c>
      <c r="F61" s="235" t="s">
        <v>293</v>
      </c>
      <c r="G61" s="235" t="s">
        <v>3647</v>
      </c>
      <c r="H61" s="226">
        <v>0</v>
      </c>
    </row>
    <row r="62" spans="2:8" x14ac:dyDescent="0.25">
      <c r="B62" s="235" t="s">
        <v>295</v>
      </c>
      <c r="C62" s="235" t="s">
        <v>3648</v>
      </c>
      <c r="D62" s="226">
        <v>1149550.3600000001</v>
      </c>
      <c r="F62" s="235" t="s">
        <v>295</v>
      </c>
      <c r="G62" s="235" t="s">
        <v>3648</v>
      </c>
      <c r="H62" s="226">
        <v>200</v>
      </c>
    </row>
    <row r="63" spans="2:8" x14ac:dyDescent="0.25">
      <c r="B63" s="235" t="s">
        <v>297</v>
      </c>
      <c r="C63" s="235" t="s">
        <v>3649</v>
      </c>
      <c r="D63" s="226">
        <v>13891.49</v>
      </c>
      <c r="F63" s="235" t="s">
        <v>297</v>
      </c>
      <c r="G63" s="235" t="s">
        <v>3649</v>
      </c>
      <c r="H63" s="226">
        <v>0</v>
      </c>
    </row>
    <row r="64" spans="2:8" x14ac:dyDescent="0.25">
      <c r="B64" s="235" t="s">
        <v>299</v>
      </c>
      <c r="C64" s="235" t="s">
        <v>3650</v>
      </c>
      <c r="D64" s="226">
        <v>44.14</v>
      </c>
      <c r="F64" s="235" t="s">
        <v>299</v>
      </c>
      <c r="G64" s="235" t="s">
        <v>3650</v>
      </c>
      <c r="H64" s="226">
        <v>0</v>
      </c>
    </row>
    <row r="65" spans="2:8" x14ac:dyDescent="0.25">
      <c r="B65" s="235" t="s">
        <v>301</v>
      </c>
      <c r="C65" s="235" t="s">
        <v>3651</v>
      </c>
      <c r="D65" s="226">
        <v>773.67</v>
      </c>
      <c r="F65" s="235" t="s">
        <v>301</v>
      </c>
      <c r="G65" s="235" t="s">
        <v>3651</v>
      </c>
      <c r="H65" s="226">
        <v>0</v>
      </c>
    </row>
    <row r="66" spans="2:8" x14ac:dyDescent="0.25">
      <c r="B66" s="235" t="s">
        <v>3589</v>
      </c>
      <c r="C66" s="235" t="s">
        <v>3652</v>
      </c>
      <c r="D66" s="226">
        <v>229082.8</v>
      </c>
      <c r="F66" s="235" t="s">
        <v>3589</v>
      </c>
      <c r="G66" s="235" t="s">
        <v>3652</v>
      </c>
      <c r="H66" s="226">
        <v>229082.8</v>
      </c>
    </row>
    <row r="67" spans="2:8" x14ac:dyDescent="0.25">
      <c r="B67" s="235" t="s">
        <v>6908</v>
      </c>
      <c r="C67" s="235" t="s">
        <v>6909</v>
      </c>
      <c r="D67" s="226">
        <v>1.54</v>
      </c>
      <c r="F67" s="235" t="s">
        <v>6908</v>
      </c>
      <c r="G67" s="235" t="s">
        <v>6909</v>
      </c>
      <c r="H67" s="226">
        <v>1.54</v>
      </c>
    </row>
    <row r="68" spans="2:8" x14ac:dyDescent="0.25">
      <c r="B68" s="235" t="s">
        <v>6910</v>
      </c>
      <c r="C68" s="235" t="s">
        <v>6911</v>
      </c>
      <c r="D68" s="226">
        <v>0.25</v>
      </c>
      <c r="F68" s="235" t="s">
        <v>6910</v>
      </c>
      <c r="G68" s="235" t="s">
        <v>6911</v>
      </c>
      <c r="H68" s="226">
        <v>0.25</v>
      </c>
    </row>
    <row r="69" spans="2:8" x14ac:dyDescent="0.25">
      <c r="B69" s="235" t="s">
        <v>3653</v>
      </c>
      <c r="C69" s="235" t="s">
        <v>3654</v>
      </c>
      <c r="D69" s="226">
        <v>10061.34</v>
      </c>
      <c r="F69" s="235" t="s">
        <v>3653</v>
      </c>
      <c r="G69" s="235" t="s">
        <v>3654</v>
      </c>
      <c r="H69" s="226">
        <v>9855.85</v>
      </c>
    </row>
    <row r="70" spans="2:8" x14ac:dyDescent="0.25">
      <c r="B70" s="235" t="s">
        <v>305</v>
      </c>
      <c r="C70" s="235" t="s">
        <v>3655</v>
      </c>
      <c r="D70" s="226">
        <v>9855.85</v>
      </c>
      <c r="F70" s="235" t="s">
        <v>305</v>
      </c>
      <c r="G70" s="235" t="s">
        <v>3655</v>
      </c>
      <c r="H70" s="226">
        <v>9855.85</v>
      </c>
    </row>
    <row r="71" spans="2:8" x14ac:dyDescent="0.25">
      <c r="B71" s="235" t="s">
        <v>307</v>
      </c>
      <c r="C71" s="235" t="s">
        <v>3656</v>
      </c>
      <c r="D71" s="226">
        <v>205.49</v>
      </c>
      <c r="F71" s="235" t="s">
        <v>307</v>
      </c>
      <c r="G71" s="235" t="s">
        <v>3656</v>
      </c>
      <c r="H71" s="226">
        <v>0</v>
      </c>
    </row>
    <row r="72" spans="2:8" x14ac:dyDescent="0.25">
      <c r="B72" s="235" t="s">
        <v>3657</v>
      </c>
      <c r="C72" s="235" t="s">
        <v>3658</v>
      </c>
      <c r="D72" s="226">
        <v>11934.92</v>
      </c>
      <c r="F72" s="235" t="s">
        <v>3657</v>
      </c>
      <c r="G72" s="235" t="s">
        <v>3658</v>
      </c>
      <c r="H72" s="226">
        <v>0</v>
      </c>
    </row>
    <row r="73" spans="2:8" x14ac:dyDescent="0.25">
      <c r="B73" s="235" t="s">
        <v>311</v>
      </c>
      <c r="C73" s="235" t="s">
        <v>3659</v>
      </c>
      <c r="D73" s="226">
        <v>11934.92</v>
      </c>
      <c r="F73" s="235" t="s">
        <v>311</v>
      </c>
      <c r="G73" s="235" t="s">
        <v>3659</v>
      </c>
      <c r="H73" s="226">
        <v>0</v>
      </c>
    </row>
    <row r="74" spans="2:8" x14ac:dyDescent="0.25">
      <c r="B74" s="235" t="s">
        <v>3660</v>
      </c>
      <c r="C74" s="235" t="s">
        <v>3661</v>
      </c>
      <c r="D74" s="226">
        <v>51.26</v>
      </c>
      <c r="F74" s="235" t="s">
        <v>3660</v>
      </c>
      <c r="G74" s="235" t="s">
        <v>3661</v>
      </c>
      <c r="H74" s="226">
        <v>51.26</v>
      </c>
    </row>
    <row r="75" spans="2:8" x14ac:dyDescent="0.25">
      <c r="B75" s="235" t="s">
        <v>315</v>
      </c>
      <c r="C75" s="235" t="s">
        <v>3662</v>
      </c>
      <c r="D75" s="226">
        <v>51.26</v>
      </c>
      <c r="F75" s="235" t="s">
        <v>315</v>
      </c>
      <c r="G75" s="235" t="s">
        <v>3662</v>
      </c>
      <c r="H75" s="226">
        <v>51.26</v>
      </c>
    </row>
    <row r="76" spans="2:8" x14ac:dyDescent="0.25">
      <c r="B76" s="235" t="s">
        <v>3663</v>
      </c>
      <c r="C76" s="235" t="s">
        <v>3664</v>
      </c>
      <c r="D76" s="226">
        <v>5042448.7</v>
      </c>
      <c r="F76" s="235" t="s">
        <v>3663</v>
      </c>
      <c r="G76" s="235" t="s">
        <v>3664</v>
      </c>
      <c r="H76" s="226">
        <v>4987146.68</v>
      </c>
    </row>
    <row r="77" spans="2:8" x14ac:dyDescent="0.25">
      <c r="B77" s="235" t="s">
        <v>319</v>
      </c>
      <c r="C77" s="235" t="s">
        <v>3665</v>
      </c>
      <c r="D77" s="226">
        <v>4987146.68</v>
      </c>
      <c r="F77" s="235" t="s">
        <v>319</v>
      </c>
      <c r="G77" s="235" t="s">
        <v>3665</v>
      </c>
      <c r="H77" s="226">
        <v>4987146.68</v>
      </c>
    </row>
    <row r="78" spans="2:8" x14ac:dyDescent="0.25">
      <c r="B78" s="235" t="s">
        <v>321</v>
      </c>
      <c r="C78" s="235" t="s">
        <v>3666</v>
      </c>
      <c r="D78" s="226">
        <v>1067.3599999999999</v>
      </c>
      <c r="F78" s="235" t="s">
        <v>321</v>
      </c>
      <c r="G78" s="235" t="s">
        <v>3666</v>
      </c>
      <c r="H78" s="226">
        <v>0</v>
      </c>
    </row>
    <row r="79" spans="2:8" x14ac:dyDescent="0.25">
      <c r="B79" s="235" t="s">
        <v>323</v>
      </c>
      <c r="C79" s="235" t="s">
        <v>3667</v>
      </c>
      <c r="D79" s="226">
        <v>1217.33</v>
      </c>
      <c r="F79" s="235" t="s">
        <v>323</v>
      </c>
      <c r="G79" s="235" t="s">
        <v>3667</v>
      </c>
      <c r="H79" s="226">
        <v>0</v>
      </c>
    </row>
    <row r="80" spans="2:8" x14ac:dyDescent="0.25">
      <c r="B80" s="235" t="s">
        <v>325</v>
      </c>
      <c r="C80" s="235" t="s">
        <v>3668</v>
      </c>
      <c r="D80" s="226">
        <v>11123.87</v>
      </c>
      <c r="F80" s="235" t="s">
        <v>325</v>
      </c>
      <c r="G80" s="235" t="s">
        <v>3668</v>
      </c>
      <c r="H80" s="226">
        <v>0</v>
      </c>
    </row>
    <row r="81" spans="2:8" x14ac:dyDescent="0.25">
      <c r="B81" s="235" t="s">
        <v>327</v>
      </c>
      <c r="C81" s="235" t="s">
        <v>3669</v>
      </c>
      <c r="D81" s="226">
        <v>41774.97</v>
      </c>
      <c r="F81" s="235" t="s">
        <v>327</v>
      </c>
      <c r="G81" s="235" t="s">
        <v>3669</v>
      </c>
      <c r="H81" s="226">
        <v>0</v>
      </c>
    </row>
    <row r="82" spans="2:8" x14ac:dyDescent="0.25">
      <c r="B82" s="235" t="s">
        <v>6879</v>
      </c>
      <c r="C82" s="235" t="s">
        <v>6880</v>
      </c>
      <c r="D82" s="226">
        <v>118.49</v>
      </c>
      <c r="F82" s="235" t="s">
        <v>6879</v>
      </c>
      <c r="G82" s="235" t="s">
        <v>6880</v>
      </c>
      <c r="H82" s="226">
        <v>0</v>
      </c>
    </row>
    <row r="83" spans="2:8" x14ac:dyDescent="0.25">
      <c r="B83" s="235" t="s">
        <v>3670</v>
      </c>
      <c r="C83" s="235" t="s">
        <v>3671</v>
      </c>
      <c r="D83" s="226">
        <v>0</v>
      </c>
      <c r="F83" s="235" t="s">
        <v>3670</v>
      </c>
      <c r="G83" s="235" t="s">
        <v>3671</v>
      </c>
      <c r="H83" s="226">
        <v>0</v>
      </c>
    </row>
    <row r="84" spans="2:8" x14ac:dyDescent="0.25">
      <c r="B84" s="235" t="s">
        <v>331</v>
      </c>
      <c r="C84" s="235" t="s">
        <v>3672</v>
      </c>
      <c r="D84" s="226">
        <v>0</v>
      </c>
      <c r="F84" s="235" t="s">
        <v>331</v>
      </c>
      <c r="G84" s="235" t="s">
        <v>3672</v>
      </c>
      <c r="H84" s="226">
        <v>0</v>
      </c>
    </row>
    <row r="85" spans="2:8" x14ac:dyDescent="0.25">
      <c r="B85" s="235" t="s">
        <v>333</v>
      </c>
      <c r="C85" s="235" t="s">
        <v>3673</v>
      </c>
      <c r="D85" s="226">
        <v>0</v>
      </c>
      <c r="F85" s="235" t="s">
        <v>333</v>
      </c>
      <c r="G85" s="235" t="s">
        <v>3673</v>
      </c>
      <c r="H85" s="226">
        <v>0</v>
      </c>
    </row>
    <row r="86" spans="2:8" x14ac:dyDescent="0.25">
      <c r="B86" s="235" t="s">
        <v>335</v>
      </c>
      <c r="C86" s="235" t="s">
        <v>3674</v>
      </c>
      <c r="D86" s="226">
        <v>0</v>
      </c>
      <c r="F86" s="235" t="s">
        <v>335</v>
      </c>
      <c r="G86" s="235" t="s">
        <v>3674</v>
      </c>
      <c r="H86" s="226">
        <v>0</v>
      </c>
    </row>
    <row r="87" spans="2:8" x14ac:dyDescent="0.25">
      <c r="B87" s="235" t="s">
        <v>3675</v>
      </c>
      <c r="C87" s="235" t="s">
        <v>3676</v>
      </c>
      <c r="D87" s="226">
        <v>1745020.37</v>
      </c>
      <c r="F87" s="235" t="s">
        <v>3675</v>
      </c>
      <c r="G87" s="235" t="s">
        <v>3676</v>
      </c>
      <c r="H87" s="226">
        <v>1648528.89</v>
      </c>
    </row>
    <row r="88" spans="2:8" x14ac:dyDescent="0.25">
      <c r="B88" s="235" t="s">
        <v>339</v>
      </c>
      <c r="C88" s="235" t="s">
        <v>3677</v>
      </c>
      <c r="D88" s="226">
        <v>1648528.89</v>
      </c>
      <c r="F88" s="235" t="s">
        <v>339</v>
      </c>
      <c r="G88" s="235" t="s">
        <v>3677</v>
      </c>
      <c r="H88" s="226">
        <v>1648528.89</v>
      </c>
    </row>
    <row r="89" spans="2:8" x14ac:dyDescent="0.25">
      <c r="B89" s="235" t="s">
        <v>341</v>
      </c>
      <c r="C89" s="235" t="s">
        <v>3678</v>
      </c>
      <c r="D89" s="226">
        <v>5404.94</v>
      </c>
      <c r="F89" s="235" t="s">
        <v>341</v>
      </c>
      <c r="G89" s="235" t="s">
        <v>3678</v>
      </c>
      <c r="H89" s="226">
        <v>0</v>
      </c>
    </row>
    <row r="90" spans="2:8" x14ac:dyDescent="0.25">
      <c r="B90" s="235" t="s">
        <v>343</v>
      </c>
      <c r="C90" s="235" t="s">
        <v>3679</v>
      </c>
      <c r="D90" s="226">
        <v>456.68</v>
      </c>
      <c r="F90" s="235" t="s">
        <v>343</v>
      </c>
      <c r="G90" s="235" t="s">
        <v>3679</v>
      </c>
      <c r="H90" s="226">
        <v>0</v>
      </c>
    </row>
    <row r="91" spans="2:8" x14ac:dyDescent="0.25">
      <c r="B91" s="235" t="s">
        <v>345</v>
      </c>
      <c r="C91" s="235" t="s">
        <v>3680</v>
      </c>
      <c r="D91" s="226">
        <v>85985.76</v>
      </c>
      <c r="F91" s="235" t="s">
        <v>345</v>
      </c>
      <c r="G91" s="235" t="s">
        <v>3680</v>
      </c>
      <c r="H91" s="226">
        <v>0</v>
      </c>
    </row>
    <row r="92" spans="2:8" x14ac:dyDescent="0.25">
      <c r="B92" s="235" t="s">
        <v>347</v>
      </c>
      <c r="C92" s="235" t="s">
        <v>3681</v>
      </c>
      <c r="D92" s="226">
        <v>4644.1000000000004</v>
      </c>
      <c r="F92" s="235" t="s">
        <v>347</v>
      </c>
      <c r="G92" s="235" t="s">
        <v>3681</v>
      </c>
      <c r="H92" s="226">
        <v>0</v>
      </c>
    </row>
    <row r="93" spans="2:8" x14ac:dyDescent="0.25">
      <c r="B93" s="235" t="s">
        <v>3682</v>
      </c>
      <c r="C93" s="235" t="s">
        <v>3683</v>
      </c>
      <c r="D93" s="226">
        <v>104274.22</v>
      </c>
      <c r="F93" s="235" t="s">
        <v>3682</v>
      </c>
      <c r="G93" s="235" t="s">
        <v>3683</v>
      </c>
      <c r="H93" s="226">
        <v>87473.2</v>
      </c>
    </row>
    <row r="94" spans="2:8" x14ac:dyDescent="0.25">
      <c r="B94" s="235" t="s">
        <v>351</v>
      </c>
      <c r="C94" s="235" t="s">
        <v>3684</v>
      </c>
      <c r="D94" s="226">
        <v>0</v>
      </c>
      <c r="F94" s="235" t="s">
        <v>351</v>
      </c>
      <c r="G94" s="235" t="s">
        <v>3684</v>
      </c>
      <c r="H94" s="226">
        <v>0</v>
      </c>
    </row>
    <row r="95" spans="2:8" x14ac:dyDescent="0.25">
      <c r="B95" s="235" t="s">
        <v>353</v>
      </c>
      <c r="C95" s="235" t="s">
        <v>3685</v>
      </c>
      <c r="D95" s="226">
        <v>1164.5999999999999</v>
      </c>
      <c r="F95" s="235" t="s">
        <v>353</v>
      </c>
      <c r="G95" s="235" t="s">
        <v>3685</v>
      </c>
      <c r="H95" s="226">
        <v>0</v>
      </c>
    </row>
    <row r="96" spans="2:8" x14ac:dyDescent="0.25">
      <c r="B96" s="235" t="s">
        <v>355</v>
      </c>
      <c r="C96" s="235" t="s">
        <v>3686</v>
      </c>
      <c r="D96" s="226">
        <v>694.29</v>
      </c>
      <c r="F96" s="235" t="s">
        <v>355</v>
      </c>
      <c r="G96" s="235" t="s">
        <v>3686</v>
      </c>
      <c r="H96" s="226">
        <v>0</v>
      </c>
    </row>
    <row r="97" spans="2:8" x14ac:dyDescent="0.25">
      <c r="B97" s="235" t="s">
        <v>357</v>
      </c>
      <c r="C97" s="235" t="s">
        <v>3687</v>
      </c>
      <c r="D97" s="226">
        <v>87473.2</v>
      </c>
      <c r="F97" s="235" t="s">
        <v>357</v>
      </c>
      <c r="G97" s="235" t="s">
        <v>3687</v>
      </c>
      <c r="H97" s="226">
        <v>87473.2</v>
      </c>
    </row>
    <row r="98" spans="2:8" x14ac:dyDescent="0.25">
      <c r="B98" s="235" t="s">
        <v>359</v>
      </c>
      <c r="C98" s="235" t="s">
        <v>3688</v>
      </c>
      <c r="D98" s="226">
        <v>243.13</v>
      </c>
      <c r="F98" s="235" t="s">
        <v>359</v>
      </c>
      <c r="G98" s="235" t="s">
        <v>3688</v>
      </c>
      <c r="H98" s="226">
        <v>0</v>
      </c>
    </row>
    <row r="99" spans="2:8" x14ac:dyDescent="0.25">
      <c r="B99" s="235" t="s">
        <v>6881</v>
      </c>
      <c r="C99" s="235" t="s">
        <v>6882</v>
      </c>
      <c r="D99" s="226">
        <v>18</v>
      </c>
      <c r="F99" s="235" t="s">
        <v>6881</v>
      </c>
      <c r="G99" s="235" t="s">
        <v>6882</v>
      </c>
      <c r="H99" s="226">
        <v>0</v>
      </c>
    </row>
    <row r="100" spans="2:8" x14ac:dyDescent="0.25">
      <c r="B100" s="235" t="s">
        <v>6883</v>
      </c>
      <c r="C100" s="235" t="s">
        <v>6884</v>
      </c>
      <c r="D100" s="226">
        <v>14681</v>
      </c>
      <c r="F100" s="235" t="s">
        <v>6883</v>
      </c>
      <c r="G100" s="235" t="s">
        <v>6884</v>
      </c>
      <c r="H100" s="226">
        <v>0</v>
      </c>
    </row>
    <row r="101" spans="2:8" x14ac:dyDescent="0.25">
      <c r="B101" s="235" t="s">
        <v>3689</v>
      </c>
      <c r="C101" s="235" t="s">
        <v>3690</v>
      </c>
      <c r="D101" s="226">
        <v>0</v>
      </c>
      <c r="F101" s="235" t="s">
        <v>3689</v>
      </c>
      <c r="G101" s="235" t="s">
        <v>3690</v>
      </c>
      <c r="H101" s="226">
        <v>0</v>
      </c>
    </row>
    <row r="102" spans="2:8" x14ac:dyDescent="0.25">
      <c r="B102" s="235" t="s">
        <v>363</v>
      </c>
      <c r="C102" s="235" t="s">
        <v>3691</v>
      </c>
      <c r="D102" s="226">
        <v>0</v>
      </c>
      <c r="F102" s="235" t="s">
        <v>363</v>
      </c>
      <c r="G102" s="235" t="s">
        <v>3691</v>
      </c>
      <c r="H102" s="226">
        <v>0</v>
      </c>
    </row>
    <row r="103" spans="2:8" x14ac:dyDescent="0.25">
      <c r="B103" s="235" t="s">
        <v>6885</v>
      </c>
      <c r="C103" s="235" t="s">
        <v>6886</v>
      </c>
      <c r="D103" s="226">
        <v>1694958.64</v>
      </c>
      <c r="F103" s="235" t="s">
        <v>6885</v>
      </c>
      <c r="G103" s="235" t="s">
        <v>6886</v>
      </c>
      <c r="H103" s="226">
        <v>1694958.64</v>
      </c>
    </row>
    <row r="104" spans="2:8" x14ac:dyDescent="0.25">
      <c r="B104" s="235" t="s">
        <v>6887</v>
      </c>
      <c r="C104" s="235" t="s">
        <v>6888</v>
      </c>
      <c r="D104" s="226">
        <v>1694958.64</v>
      </c>
      <c r="F104" s="235" t="s">
        <v>6887</v>
      </c>
      <c r="G104" s="235" t="s">
        <v>6888</v>
      </c>
      <c r="H104" s="226">
        <v>1694958.64</v>
      </c>
    </row>
    <row r="105" spans="2:8" x14ac:dyDescent="0.25">
      <c r="B105" s="235" t="s">
        <v>3692</v>
      </c>
      <c r="C105" s="235" t="s">
        <v>3693</v>
      </c>
      <c r="D105" s="226">
        <v>11222.03</v>
      </c>
      <c r="F105" s="235" t="s">
        <v>3692</v>
      </c>
      <c r="G105" s="235" t="s">
        <v>3693</v>
      </c>
      <c r="H105" s="226">
        <v>11222.03</v>
      </c>
    </row>
    <row r="106" spans="2:8" x14ac:dyDescent="0.25">
      <c r="B106" s="235" t="s">
        <v>367</v>
      </c>
      <c r="C106" s="235" t="s">
        <v>3694</v>
      </c>
      <c r="D106" s="226">
        <v>11222.03</v>
      </c>
      <c r="F106" s="235" t="s">
        <v>367</v>
      </c>
      <c r="G106" s="235" t="s">
        <v>3694</v>
      </c>
      <c r="H106" s="226">
        <v>11222.03</v>
      </c>
    </row>
    <row r="107" spans="2:8" x14ac:dyDescent="0.25">
      <c r="B107" s="235" t="s">
        <v>3695</v>
      </c>
      <c r="C107" s="235" t="s">
        <v>3696</v>
      </c>
      <c r="D107" s="226">
        <v>25140.57</v>
      </c>
      <c r="F107" s="235" t="s">
        <v>3695</v>
      </c>
      <c r="G107" s="235" t="s">
        <v>3696</v>
      </c>
      <c r="H107" s="226">
        <v>0</v>
      </c>
    </row>
    <row r="108" spans="2:8" x14ac:dyDescent="0.25">
      <c r="B108" s="235" t="s">
        <v>371</v>
      </c>
      <c r="C108" s="235" t="s">
        <v>3697</v>
      </c>
      <c r="D108" s="226">
        <v>0</v>
      </c>
      <c r="F108" s="235" t="s">
        <v>371</v>
      </c>
      <c r="G108" s="235" t="s">
        <v>3697</v>
      </c>
      <c r="H108" s="226">
        <v>0</v>
      </c>
    </row>
    <row r="109" spans="2:8" x14ac:dyDescent="0.25">
      <c r="B109" s="235" t="s">
        <v>373</v>
      </c>
      <c r="C109" s="235" t="s">
        <v>3698</v>
      </c>
      <c r="D109" s="226">
        <v>25140.57</v>
      </c>
      <c r="F109" s="235" t="s">
        <v>373</v>
      </c>
      <c r="G109" s="235" t="s">
        <v>3698</v>
      </c>
      <c r="H109" s="226">
        <v>0</v>
      </c>
    </row>
    <row r="110" spans="2:8" x14ac:dyDescent="0.25">
      <c r="B110" s="235" t="s">
        <v>3699</v>
      </c>
      <c r="C110" s="235" t="s">
        <v>3700</v>
      </c>
      <c r="D110" s="226">
        <v>53392.04</v>
      </c>
      <c r="F110" s="235" t="s">
        <v>3699</v>
      </c>
      <c r="G110" s="235" t="s">
        <v>3700</v>
      </c>
      <c r="H110" s="226">
        <v>53392.04</v>
      </c>
    </row>
    <row r="111" spans="2:8" x14ac:dyDescent="0.25">
      <c r="B111" s="235" t="s">
        <v>377</v>
      </c>
      <c r="C111" s="235" t="s">
        <v>3701</v>
      </c>
      <c r="D111" s="226">
        <v>53392.04</v>
      </c>
      <c r="F111" s="235" t="s">
        <v>377</v>
      </c>
      <c r="G111" s="235" t="s">
        <v>3701</v>
      </c>
      <c r="H111" s="226">
        <v>53392.04</v>
      </c>
    </row>
    <row r="112" spans="2:8" x14ac:dyDescent="0.25">
      <c r="B112" s="235" t="s">
        <v>3702</v>
      </c>
      <c r="C112" s="235" t="s">
        <v>3703</v>
      </c>
      <c r="D112" s="226">
        <v>0</v>
      </c>
      <c r="F112" s="235" t="s">
        <v>3702</v>
      </c>
      <c r="G112" s="235" t="s">
        <v>3703</v>
      </c>
      <c r="H112" s="226">
        <v>0</v>
      </c>
    </row>
    <row r="113" spans="2:8" x14ac:dyDescent="0.25">
      <c r="B113" s="235" t="s">
        <v>381</v>
      </c>
      <c r="C113" s="235" t="s">
        <v>3704</v>
      </c>
      <c r="D113" s="226">
        <v>0</v>
      </c>
      <c r="F113" s="235" t="s">
        <v>381</v>
      </c>
      <c r="G113" s="235" t="s">
        <v>3704</v>
      </c>
      <c r="H113" s="226">
        <v>0</v>
      </c>
    </row>
    <row r="114" spans="2:8" x14ac:dyDescent="0.25">
      <c r="B114" s="235" t="s">
        <v>383</v>
      </c>
      <c r="C114" s="235" t="s">
        <v>3705</v>
      </c>
      <c r="D114" s="226">
        <v>0</v>
      </c>
      <c r="F114" s="235" t="s">
        <v>383</v>
      </c>
      <c r="G114" s="235" t="s">
        <v>3705</v>
      </c>
      <c r="H114" s="226">
        <v>0</v>
      </c>
    </row>
    <row r="115" spans="2:8" x14ac:dyDescent="0.25">
      <c r="B115" s="235" t="s">
        <v>385</v>
      </c>
      <c r="C115" s="235" t="s">
        <v>3706</v>
      </c>
      <c r="D115" s="226">
        <v>0</v>
      </c>
      <c r="F115" s="235" t="s">
        <v>385</v>
      </c>
      <c r="G115" s="235" t="s">
        <v>3706</v>
      </c>
      <c r="H115" s="226">
        <v>0</v>
      </c>
    </row>
    <row r="116" spans="2:8" x14ac:dyDescent="0.25">
      <c r="B116" s="235" t="s">
        <v>3707</v>
      </c>
      <c r="C116" s="235" t="s">
        <v>3708</v>
      </c>
      <c r="D116" s="226">
        <v>0</v>
      </c>
      <c r="F116" s="235" t="s">
        <v>3707</v>
      </c>
      <c r="G116" s="235" t="s">
        <v>3708</v>
      </c>
      <c r="H116" s="226">
        <v>0</v>
      </c>
    </row>
    <row r="117" spans="2:8" x14ac:dyDescent="0.25">
      <c r="B117" s="235" t="s">
        <v>3709</v>
      </c>
      <c r="C117" s="235" t="s">
        <v>3710</v>
      </c>
      <c r="D117" s="226">
        <v>488384.24</v>
      </c>
      <c r="F117" s="235" t="s">
        <v>3709</v>
      </c>
      <c r="G117" s="235" t="s">
        <v>3710</v>
      </c>
      <c r="H117" s="226">
        <v>488384.24</v>
      </c>
    </row>
    <row r="118" spans="2:8" x14ac:dyDescent="0.25">
      <c r="B118" s="235" t="s">
        <v>3711</v>
      </c>
      <c r="C118" s="235" t="s">
        <v>3712</v>
      </c>
      <c r="D118" s="226">
        <v>11902.34</v>
      </c>
      <c r="F118" s="235" t="s">
        <v>3711</v>
      </c>
      <c r="G118" s="235" t="s">
        <v>3712</v>
      </c>
      <c r="H118" s="226">
        <v>11902.34</v>
      </c>
    </row>
    <row r="119" spans="2:8" x14ac:dyDescent="0.25">
      <c r="B119" s="235" t="s">
        <v>393</v>
      </c>
      <c r="C119" s="235" t="s">
        <v>3713</v>
      </c>
      <c r="D119" s="226">
        <v>11902.34</v>
      </c>
      <c r="F119" s="235" t="s">
        <v>393</v>
      </c>
      <c r="G119" s="235" t="s">
        <v>3713</v>
      </c>
      <c r="H119" s="226">
        <v>11902.34</v>
      </c>
    </row>
    <row r="120" spans="2:8" x14ac:dyDescent="0.25">
      <c r="B120" s="235" t="s">
        <v>3714</v>
      </c>
      <c r="C120" s="235" t="s">
        <v>3715</v>
      </c>
      <c r="D120" s="226">
        <v>1033.05</v>
      </c>
      <c r="F120" s="235" t="s">
        <v>3714</v>
      </c>
      <c r="G120" s="235" t="s">
        <v>3715</v>
      </c>
      <c r="H120" s="226">
        <v>1033.05</v>
      </c>
    </row>
    <row r="121" spans="2:8" x14ac:dyDescent="0.25">
      <c r="B121" s="235" t="s">
        <v>397</v>
      </c>
      <c r="C121" s="235" t="s">
        <v>3716</v>
      </c>
      <c r="D121" s="226">
        <v>1033.05</v>
      </c>
      <c r="F121" s="235" t="s">
        <v>397</v>
      </c>
      <c r="G121" s="235" t="s">
        <v>3716</v>
      </c>
      <c r="H121" s="226">
        <v>1033.05</v>
      </c>
    </row>
    <row r="122" spans="2:8" x14ac:dyDescent="0.25">
      <c r="B122" s="235" t="s">
        <v>3717</v>
      </c>
      <c r="C122" s="235" t="s">
        <v>3718</v>
      </c>
      <c r="D122" s="226">
        <v>391284.39</v>
      </c>
      <c r="F122" s="235" t="s">
        <v>3717</v>
      </c>
      <c r="G122" s="235" t="s">
        <v>3718</v>
      </c>
      <c r="H122" s="226">
        <v>391284.39</v>
      </c>
    </row>
    <row r="123" spans="2:8" x14ac:dyDescent="0.25">
      <c r="B123" s="235" t="s">
        <v>3719</v>
      </c>
      <c r="C123" s="235" t="s">
        <v>3720</v>
      </c>
      <c r="D123" s="226">
        <v>84164.46</v>
      </c>
      <c r="F123" s="235" t="s">
        <v>3719</v>
      </c>
      <c r="G123" s="235" t="s">
        <v>3720</v>
      </c>
      <c r="H123" s="226">
        <v>84164.46</v>
      </c>
    </row>
    <row r="124" spans="2:8" x14ac:dyDescent="0.25">
      <c r="B124" s="235" t="s">
        <v>6759</v>
      </c>
      <c r="C124" s="235" t="s">
        <v>6760</v>
      </c>
      <c r="D124" s="226">
        <v>0</v>
      </c>
      <c r="F124" s="235" t="s">
        <v>6759</v>
      </c>
      <c r="G124" s="235" t="s">
        <v>6760</v>
      </c>
      <c r="H124" s="226">
        <v>0</v>
      </c>
    </row>
    <row r="125" spans="2:8" x14ac:dyDescent="0.25">
      <c r="B125" s="235" t="s">
        <v>3721</v>
      </c>
      <c r="C125" s="235" t="s">
        <v>3722</v>
      </c>
      <c r="D125" s="226">
        <v>10697.55</v>
      </c>
      <c r="F125" s="235" t="s">
        <v>3721</v>
      </c>
      <c r="G125" s="235" t="s">
        <v>3722</v>
      </c>
      <c r="H125" s="226">
        <v>273.3</v>
      </c>
    </row>
    <row r="126" spans="2:8" x14ac:dyDescent="0.25">
      <c r="B126" s="235" t="s">
        <v>3723</v>
      </c>
      <c r="C126" s="235" t="s">
        <v>3722</v>
      </c>
      <c r="D126" s="226">
        <v>10697.55</v>
      </c>
      <c r="F126" s="235" t="s">
        <v>3723</v>
      </c>
      <c r="G126" s="235" t="s">
        <v>3722</v>
      </c>
      <c r="H126" s="226">
        <v>273.3</v>
      </c>
    </row>
    <row r="127" spans="2:8" x14ac:dyDescent="0.25">
      <c r="B127" s="235" t="s">
        <v>3724</v>
      </c>
      <c r="C127" s="235" t="s">
        <v>3725</v>
      </c>
      <c r="D127" s="226">
        <v>10697.55</v>
      </c>
      <c r="F127" s="235" t="s">
        <v>3724</v>
      </c>
      <c r="G127" s="235" t="s">
        <v>3725</v>
      </c>
      <c r="H127" s="226">
        <v>273.3</v>
      </c>
    </row>
    <row r="128" spans="2:8" x14ac:dyDescent="0.25">
      <c r="B128" s="235" t="s">
        <v>3726</v>
      </c>
      <c r="C128" s="235" t="s">
        <v>3727</v>
      </c>
      <c r="D128" s="226">
        <v>0</v>
      </c>
      <c r="F128" s="235" t="s">
        <v>3726</v>
      </c>
      <c r="G128" s="235" t="s">
        <v>3727</v>
      </c>
      <c r="H128" s="226">
        <v>0</v>
      </c>
    </row>
    <row r="129" spans="2:8" x14ac:dyDescent="0.25">
      <c r="B129" s="235" t="s">
        <v>3728</v>
      </c>
      <c r="C129" s="235" t="s">
        <v>3729</v>
      </c>
      <c r="D129" s="226">
        <v>0</v>
      </c>
      <c r="F129" s="235" t="s">
        <v>3728</v>
      </c>
      <c r="G129" s="235" t="s">
        <v>3729</v>
      </c>
      <c r="H129" s="226">
        <v>0</v>
      </c>
    </row>
    <row r="130" spans="2:8" x14ac:dyDescent="0.25">
      <c r="B130" s="235" t="s">
        <v>3730</v>
      </c>
      <c r="C130" s="235" t="s">
        <v>3731</v>
      </c>
      <c r="D130" s="226">
        <v>0</v>
      </c>
      <c r="F130" s="235" t="s">
        <v>3730</v>
      </c>
      <c r="G130" s="235" t="s">
        <v>3731</v>
      </c>
      <c r="H130" s="226">
        <v>0</v>
      </c>
    </row>
    <row r="131" spans="2:8" x14ac:dyDescent="0.25">
      <c r="B131" s="235" t="s">
        <v>3732</v>
      </c>
      <c r="C131" s="235" t="s">
        <v>3733</v>
      </c>
      <c r="D131" s="226">
        <v>0</v>
      </c>
      <c r="F131" s="235" t="s">
        <v>3732</v>
      </c>
      <c r="G131" s="235" t="s">
        <v>3733</v>
      </c>
      <c r="H131" s="226">
        <v>0</v>
      </c>
    </row>
    <row r="132" spans="2:8" x14ac:dyDescent="0.25">
      <c r="B132" s="235" t="s">
        <v>3734</v>
      </c>
      <c r="C132" s="235" t="s">
        <v>3735</v>
      </c>
      <c r="D132" s="226">
        <v>0</v>
      </c>
      <c r="F132" s="235" t="s">
        <v>3734</v>
      </c>
      <c r="G132" s="235" t="s">
        <v>3735</v>
      </c>
      <c r="H132" s="226">
        <v>0</v>
      </c>
    </row>
    <row r="133" spans="2:8" x14ac:dyDescent="0.25">
      <c r="B133" s="235" t="s">
        <v>3736</v>
      </c>
      <c r="C133" s="235" t="s">
        <v>3737</v>
      </c>
      <c r="D133" s="226">
        <v>0</v>
      </c>
      <c r="F133" s="235" t="s">
        <v>3736</v>
      </c>
      <c r="G133" s="235" t="s">
        <v>3737</v>
      </c>
      <c r="H133" s="226">
        <v>0</v>
      </c>
    </row>
    <row r="134" spans="2:8" x14ac:dyDescent="0.25">
      <c r="B134" s="235" t="s">
        <v>3738</v>
      </c>
      <c r="C134" s="235" t="s">
        <v>3739</v>
      </c>
      <c r="D134" s="226">
        <v>0</v>
      </c>
      <c r="F134" s="235" t="s">
        <v>3738</v>
      </c>
      <c r="G134" s="235" t="s">
        <v>3739</v>
      </c>
      <c r="H134" s="226">
        <v>0</v>
      </c>
    </row>
    <row r="135" spans="2:8" x14ac:dyDescent="0.25">
      <c r="B135" s="235" t="s">
        <v>3740</v>
      </c>
      <c r="C135" s="235" t="s">
        <v>3710</v>
      </c>
      <c r="D135" s="226">
        <v>0</v>
      </c>
      <c r="F135" s="235" t="s">
        <v>3740</v>
      </c>
      <c r="G135" s="235" t="s">
        <v>3710</v>
      </c>
      <c r="H135" s="226">
        <v>0</v>
      </c>
    </row>
    <row r="136" spans="2:8" x14ac:dyDescent="0.25">
      <c r="B136" s="235" t="s">
        <v>3741</v>
      </c>
      <c r="C136" s="235" t="s">
        <v>3742</v>
      </c>
      <c r="D136" s="226">
        <v>0</v>
      </c>
      <c r="F136" s="235" t="s">
        <v>3741</v>
      </c>
      <c r="G136" s="235" t="s">
        <v>3742</v>
      </c>
      <c r="H136" s="226">
        <v>0</v>
      </c>
    </row>
    <row r="137" spans="2:8" x14ac:dyDescent="0.25">
      <c r="B137" s="235" t="s">
        <v>3743</v>
      </c>
      <c r="C137" s="235" t="s">
        <v>3744</v>
      </c>
      <c r="D137" s="226">
        <v>0</v>
      </c>
      <c r="F137" s="235" t="s">
        <v>3743</v>
      </c>
      <c r="G137" s="235" t="s">
        <v>3744</v>
      </c>
      <c r="H137" s="226">
        <v>0</v>
      </c>
    </row>
    <row r="138" spans="2:8" x14ac:dyDescent="0.25">
      <c r="B138" s="235" t="s">
        <v>3745</v>
      </c>
      <c r="C138" s="235" t="s">
        <v>3737</v>
      </c>
      <c r="D138" s="226">
        <v>0</v>
      </c>
      <c r="F138" s="235" t="s">
        <v>3745</v>
      </c>
      <c r="G138" s="235" t="s">
        <v>3737</v>
      </c>
      <c r="H138" s="226">
        <v>0</v>
      </c>
    </row>
    <row r="139" spans="2:8" x14ac:dyDescent="0.25">
      <c r="B139" s="235" t="s">
        <v>3746</v>
      </c>
      <c r="C139" s="235" t="s">
        <v>3739</v>
      </c>
      <c r="D139" s="226">
        <v>0</v>
      </c>
      <c r="F139" s="235" t="s">
        <v>3746</v>
      </c>
      <c r="G139" s="235" t="s">
        <v>3739</v>
      </c>
      <c r="H139" s="226">
        <v>0</v>
      </c>
    </row>
    <row r="140" spans="2:8" x14ac:dyDescent="0.25">
      <c r="B140" s="235" t="s">
        <v>3747</v>
      </c>
      <c r="C140" s="235" t="s">
        <v>3710</v>
      </c>
      <c r="D140" s="226">
        <v>0</v>
      </c>
      <c r="F140" s="235" t="s">
        <v>3747</v>
      </c>
      <c r="G140" s="235" t="s">
        <v>3710</v>
      </c>
      <c r="H140" s="226">
        <v>0</v>
      </c>
    </row>
    <row r="141" spans="2:8" x14ac:dyDescent="0.25">
      <c r="B141" s="235" t="s">
        <v>3748</v>
      </c>
      <c r="C141" s="235" t="s">
        <v>3749</v>
      </c>
      <c r="D141" s="226">
        <v>0</v>
      </c>
      <c r="F141" s="235" t="s">
        <v>3748</v>
      </c>
      <c r="G141" s="235" t="s">
        <v>3749</v>
      </c>
      <c r="H141" s="226">
        <v>0</v>
      </c>
    </row>
    <row r="142" spans="2:8" x14ac:dyDescent="0.25">
      <c r="B142" s="235" t="s">
        <v>3750</v>
      </c>
      <c r="C142" s="235" t="s">
        <v>3751</v>
      </c>
      <c r="D142" s="226">
        <v>0</v>
      </c>
      <c r="F142" s="235" t="s">
        <v>3750</v>
      </c>
      <c r="G142" s="235" t="s">
        <v>3751</v>
      </c>
      <c r="H142" s="226">
        <v>0</v>
      </c>
    </row>
    <row r="143" spans="2:8" x14ac:dyDescent="0.25">
      <c r="B143" s="235" t="s">
        <v>3752</v>
      </c>
      <c r="C143" s="235" t="s">
        <v>3753</v>
      </c>
      <c r="D143" s="226">
        <v>0</v>
      </c>
      <c r="F143" s="235" t="s">
        <v>3752</v>
      </c>
      <c r="G143" s="235" t="s">
        <v>3753</v>
      </c>
      <c r="H143" s="226">
        <v>0</v>
      </c>
    </row>
    <row r="144" spans="2:8" x14ac:dyDescent="0.25">
      <c r="B144" s="235" t="s">
        <v>3754</v>
      </c>
      <c r="C144" s="235" t="s">
        <v>3755</v>
      </c>
      <c r="D144" s="226">
        <v>8028220.25</v>
      </c>
      <c r="F144" s="235" t="s">
        <v>3754</v>
      </c>
      <c r="G144" s="235" t="s">
        <v>3755</v>
      </c>
      <c r="H144" s="226">
        <v>8028220.25</v>
      </c>
    </row>
    <row r="145" spans="2:8" x14ac:dyDescent="0.25">
      <c r="B145" s="235" t="s">
        <v>3756</v>
      </c>
      <c r="C145" s="235" t="s">
        <v>3757</v>
      </c>
      <c r="D145" s="226">
        <v>0</v>
      </c>
      <c r="F145" s="235" t="s">
        <v>3756</v>
      </c>
      <c r="G145" s="235" t="s">
        <v>3757</v>
      </c>
      <c r="H145" s="226">
        <v>0</v>
      </c>
    </row>
    <row r="146" spans="2:8" x14ac:dyDescent="0.25">
      <c r="B146" s="235" t="s">
        <v>3758</v>
      </c>
      <c r="C146" s="235" t="s">
        <v>3759</v>
      </c>
      <c r="D146" s="226">
        <v>0</v>
      </c>
      <c r="F146" s="235" t="s">
        <v>3758</v>
      </c>
      <c r="G146" s="235" t="s">
        <v>3759</v>
      </c>
      <c r="H146" s="226">
        <v>0</v>
      </c>
    </row>
    <row r="147" spans="2:8" x14ac:dyDescent="0.25">
      <c r="B147" s="235" t="s">
        <v>3760</v>
      </c>
      <c r="C147" s="235" t="s">
        <v>3761</v>
      </c>
      <c r="D147" s="226">
        <v>0</v>
      </c>
      <c r="F147" s="235" t="s">
        <v>3760</v>
      </c>
      <c r="G147" s="235" t="s">
        <v>3761</v>
      </c>
      <c r="H147" s="226">
        <v>0</v>
      </c>
    </row>
    <row r="148" spans="2:8" x14ac:dyDescent="0.25">
      <c r="B148" s="235" t="s">
        <v>3762</v>
      </c>
      <c r="C148" s="235" t="s">
        <v>3763</v>
      </c>
      <c r="D148" s="226">
        <v>0</v>
      </c>
      <c r="F148" s="235" t="s">
        <v>3762</v>
      </c>
      <c r="G148" s="235" t="s">
        <v>3763</v>
      </c>
      <c r="H148" s="226">
        <v>0</v>
      </c>
    </row>
    <row r="149" spans="2:8" x14ac:dyDescent="0.25">
      <c r="B149" s="235" t="s">
        <v>3764</v>
      </c>
      <c r="C149" s="235" t="s">
        <v>3765</v>
      </c>
      <c r="D149" s="226">
        <v>0</v>
      </c>
      <c r="F149" s="235" t="s">
        <v>3764</v>
      </c>
      <c r="G149" s="235" t="s">
        <v>3765</v>
      </c>
      <c r="H149" s="226">
        <v>0</v>
      </c>
    </row>
    <row r="150" spans="2:8" x14ac:dyDescent="0.25">
      <c r="B150" s="235" t="s">
        <v>3766</v>
      </c>
      <c r="C150" s="235" t="s">
        <v>3767</v>
      </c>
      <c r="D150" s="226">
        <v>0</v>
      </c>
      <c r="F150" s="235" t="s">
        <v>3766</v>
      </c>
      <c r="G150" s="235" t="s">
        <v>3767</v>
      </c>
      <c r="H150" s="226">
        <v>0</v>
      </c>
    </row>
    <row r="151" spans="2:8" x14ac:dyDescent="0.25">
      <c r="B151" s="235" t="s">
        <v>3768</v>
      </c>
      <c r="C151" s="235" t="s">
        <v>3769</v>
      </c>
      <c r="D151" s="226">
        <v>0</v>
      </c>
      <c r="F151" s="235" t="s">
        <v>3768</v>
      </c>
      <c r="G151" s="235" t="s">
        <v>3769</v>
      </c>
      <c r="H151" s="226">
        <v>0</v>
      </c>
    </row>
    <row r="152" spans="2:8" x14ac:dyDescent="0.25">
      <c r="B152" s="235" t="s">
        <v>3770</v>
      </c>
      <c r="C152" s="235" t="s">
        <v>3771</v>
      </c>
      <c r="D152" s="226">
        <v>0</v>
      </c>
      <c r="F152" s="235" t="s">
        <v>3770</v>
      </c>
      <c r="G152" s="235" t="s">
        <v>3771</v>
      </c>
      <c r="H152" s="226">
        <v>0</v>
      </c>
    </row>
    <row r="153" spans="2:8" x14ac:dyDescent="0.25">
      <c r="B153" s="235" t="s">
        <v>3772</v>
      </c>
      <c r="C153" s="235" t="s">
        <v>3773</v>
      </c>
      <c r="D153" s="226">
        <v>0</v>
      </c>
      <c r="F153" s="235" t="s">
        <v>3772</v>
      </c>
      <c r="G153" s="235" t="s">
        <v>3773</v>
      </c>
      <c r="H153" s="226">
        <v>0</v>
      </c>
    </row>
    <row r="154" spans="2:8" x14ac:dyDescent="0.25">
      <c r="B154" s="235" t="s">
        <v>3774</v>
      </c>
      <c r="C154" s="235" t="s">
        <v>3775</v>
      </c>
      <c r="D154" s="226">
        <v>0</v>
      </c>
      <c r="F154" s="235" t="s">
        <v>3774</v>
      </c>
      <c r="G154" s="235" t="s">
        <v>3775</v>
      </c>
      <c r="H154" s="226">
        <v>0</v>
      </c>
    </row>
    <row r="155" spans="2:8" x14ac:dyDescent="0.25">
      <c r="B155" s="235" t="s">
        <v>3776</v>
      </c>
      <c r="C155" s="235" t="s">
        <v>3777</v>
      </c>
      <c r="D155" s="226">
        <v>0</v>
      </c>
      <c r="F155" s="235" t="s">
        <v>3776</v>
      </c>
      <c r="G155" s="235" t="s">
        <v>3777</v>
      </c>
      <c r="H155" s="226">
        <v>0</v>
      </c>
    </row>
    <row r="156" spans="2:8" x14ac:dyDescent="0.25">
      <c r="B156" s="235" t="s">
        <v>3778</v>
      </c>
      <c r="C156" s="235" t="s">
        <v>3779</v>
      </c>
      <c r="D156" s="226">
        <v>0</v>
      </c>
      <c r="F156" s="235" t="s">
        <v>3778</v>
      </c>
      <c r="G156" s="235" t="s">
        <v>3779</v>
      </c>
      <c r="H156" s="226">
        <v>0</v>
      </c>
    </row>
    <row r="157" spans="2:8" x14ac:dyDescent="0.25">
      <c r="B157" s="235" t="s">
        <v>3780</v>
      </c>
      <c r="C157" s="235" t="s">
        <v>3781</v>
      </c>
      <c r="D157" s="226">
        <v>0</v>
      </c>
      <c r="F157" s="235" t="s">
        <v>3780</v>
      </c>
      <c r="G157" s="235" t="s">
        <v>3781</v>
      </c>
      <c r="H157" s="226">
        <v>0</v>
      </c>
    </row>
    <row r="158" spans="2:8" x14ac:dyDescent="0.25">
      <c r="B158" s="235" t="s">
        <v>3782</v>
      </c>
      <c r="C158" s="235" t="s">
        <v>3783</v>
      </c>
      <c r="D158" s="226">
        <v>0</v>
      </c>
      <c r="F158" s="235" t="s">
        <v>3782</v>
      </c>
      <c r="G158" s="235" t="s">
        <v>3783</v>
      </c>
      <c r="H158" s="226">
        <v>0</v>
      </c>
    </row>
    <row r="159" spans="2:8" x14ac:dyDescent="0.25">
      <c r="B159" s="235" t="s">
        <v>3784</v>
      </c>
      <c r="C159" s="235" t="s">
        <v>3785</v>
      </c>
      <c r="D159" s="226">
        <v>0</v>
      </c>
      <c r="F159" s="235" t="s">
        <v>3784</v>
      </c>
      <c r="G159" s="235" t="s">
        <v>3785</v>
      </c>
      <c r="H159" s="226">
        <v>0</v>
      </c>
    </row>
    <row r="160" spans="2:8" x14ac:dyDescent="0.25">
      <c r="B160" s="235" t="s">
        <v>3786</v>
      </c>
      <c r="C160" s="235" t="s">
        <v>3787</v>
      </c>
      <c r="D160" s="226">
        <v>0</v>
      </c>
      <c r="F160" s="235" t="s">
        <v>3786</v>
      </c>
      <c r="G160" s="235" t="s">
        <v>3787</v>
      </c>
      <c r="H160" s="226">
        <v>0</v>
      </c>
    </row>
    <row r="161" spans="2:8" x14ac:dyDescent="0.25">
      <c r="B161" s="235" t="s">
        <v>3788</v>
      </c>
      <c r="C161" s="235" t="s">
        <v>3789</v>
      </c>
      <c r="D161" s="226">
        <v>0</v>
      </c>
      <c r="F161" s="235" t="s">
        <v>3788</v>
      </c>
      <c r="G161" s="235" t="s">
        <v>3789</v>
      </c>
      <c r="H161" s="226">
        <v>0</v>
      </c>
    </row>
    <row r="162" spans="2:8" x14ac:dyDescent="0.25">
      <c r="B162" s="235" t="s">
        <v>3790</v>
      </c>
      <c r="C162" s="235" t="s">
        <v>3791</v>
      </c>
      <c r="D162" s="226">
        <v>6119217.1299999999</v>
      </c>
      <c r="F162" s="235" t="s">
        <v>3790</v>
      </c>
      <c r="G162" s="235" t="s">
        <v>3791</v>
      </c>
      <c r="H162" s="226">
        <v>6119217.1299999999</v>
      </c>
    </row>
    <row r="163" spans="2:8" x14ac:dyDescent="0.25">
      <c r="B163" s="235" t="s">
        <v>3792</v>
      </c>
      <c r="C163" s="235" t="s">
        <v>3759</v>
      </c>
      <c r="D163" s="226">
        <v>1416389.76</v>
      </c>
      <c r="F163" s="235" t="s">
        <v>3792</v>
      </c>
      <c r="G163" s="235" t="s">
        <v>3759</v>
      </c>
      <c r="H163" s="226">
        <v>1416389.76</v>
      </c>
    </row>
    <row r="164" spans="2:8" x14ac:dyDescent="0.25">
      <c r="B164" s="235" t="s">
        <v>3793</v>
      </c>
      <c r="C164" s="235" t="s">
        <v>3761</v>
      </c>
      <c r="D164" s="226">
        <v>1043269.58</v>
      </c>
      <c r="F164" s="235" t="s">
        <v>3793</v>
      </c>
      <c r="G164" s="235" t="s">
        <v>3761</v>
      </c>
      <c r="H164" s="226">
        <v>1043269.58</v>
      </c>
    </row>
    <row r="165" spans="2:8" x14ac:dyDescent="0.25">
      <c r="B165" s="235" t="s">
        <v>3794</v>
      </c>
      <c r="C165" s="235" t="s">
        <v>3763</v>
      </c>
      <c r="D165" s="226">
        <v>1937333.29</v>
      </c>
      <c r="F165" s="235" t="s">
        <v>3794</v>
      </c>
      <c r="G165" s="235" t="s">
        <v>3763</v>
      </c>
      <c r="H165" s="226">
        <v>1937333.29</v>
      </c>
    </row>
    <row r="166" spans="2:8" x14ac:dyDescent="0.25">
      <c r="B166" s="235" t="s">
        <v>3795</v>
      </c>
      <c r="C166" s="235" t="s">
        <v>3765</v>
      </c>
      <c r="D166" s="226">
        <v>0</v>
      </c>
      <c r="F166" s="235" t="s">
        <v>3795</v>
      </c>
      <c r="G166" s="235" t="s">
        <v>3765</v>
      </c>
      <c r="H166" s="226">
        <v>0</v>
      </c>
    </row>
    <row r="167" spans="2:8" x14ac:dyDescent="0.25">
      <c r="B167" s="235" t="s">
        <v>3796</v>
      </c>
      <c r="C167" s="235" t="s">
        <v>3767</v>
      </c>
      <c r="D167" s="226">
        <v>0</v>
      </c>
      <c r="F167" s="235" t="s">
        <v>3796</v>
      </c>
      <c r="G167" s="235" t="s">
        <v>3767</v>
      </c>
      <c r="H167" s="226">
        <v>0</v>
      </c>
    </row>
    <row r="168" spans="2:8" x14ac:dyDescent="0.25">
      <c r="B168" s="235" t="s">
        <v>3797</v>
      </c>
      <c r="C168" s="235" t="s">
        <v>3798</v>
      </c>
      <c r="D168" s="226">
        <v>1722224.5</v>
      </c>
      <c r="F168" s="235" t="s">
        <v>3797</v>
      </c>
      <c r="G168" s="235" t="s">
        <v>3798</v>
      </c>
      <c r="H168" s="226">
        <v>1722224.5</v>
      </c>
    </row>
    <row r="169" spans="2:8" x14ac:dyDescent="0.25">
      <c r="B169" s="235" t="s">
        <v>3799</v>
      </c>
      <c r="C169" s="235" t="s">
        <v>3800</v>
      </c>
      <c r="D169" s="226">
        <v>0</v>
      </c>
      <c r="F169" s="235" t="s">
        <v>3799</v>
      </c>
      <c r="G169" s="235" t="s">
        <v>3800</v>
      </c>
      <c r="H169" s="226">
        <v>0</v>
      </c>
    </row>
    <row r="170" spans="2:8" x14ac:dyDescent="0.25">
      <c r="B170" s="235" t="s">
        <v>3801</v>
      </c>
      <c r="C170" s="235" t="s">
        <v>3802</v>
      </c>
      <c r="D170" s="226">
        <v>0</v>
      </c>
      <c r="F170" s="235" t="s">
        <v>3801</v>
      </c>
      <c r="G170" s="235" t="s">
        <v>3802</v>
      </c>
      <c r="H170" s="226">
        <v>0</v>
      </c>
    </row>
    <row r="171" spans="2:8" x14ac:dyDescent="0.25">
      <c r="B171" s="235" t="s">
        <v>3803</v>
      </c>
      <c r="C171" s="235" t="s">
        <v>3775</v>
      </c>
      <c r="D171" s="226">
        <v>0</v>
      </c>
      <c r="F171" s="235" t="s">
        <v>3803</v>
      </c>
      <c r="G171" s="235" t="s">
        <v>3775</v>
      </c>
      <c r="H171" s="226">
        <v>0</v>
      </c>
    </row>
    <row r="172" spans="2:8" x14ac:dyDescent="0.25">
      <c r="B172" s="235" t="s">
        <v>3804</v>
      </c>
      <c r="C172" s="235" t="s">
        <v>3805</v>
      </c>
      <c r="D172" s="226">
        <v>0</v>
      </c>
      <c r="F172" s="235" t="s">
        <v>3804</v>
      </c>
      <c r="G172" s="235" t="s">
        <v>3805</v>
      </c>
      <c r="H172" s="226">
        <v>0</v>
      </c>
    </row>
    <row r="173" spans="2:8" x14ac:dyDescent="0.25">
      <c r="B173" s="235" t="s">
        <v>3806</v>
      </c>
      <c r="C173" s="235" t="s">
        <v>3807</v>
      </c>
      <c r="D173" s="226">
        <v>0</v>
      </c>
      <c r="F173" s="235" t="s">
        <v>3806</v>
      </c>
      <c r="G173" s="235" t="s">
        <v>3807</v>
      </c>
      <c r="H173" s="226">
        <v>0</v>
      </c>
    </row>
    <row r="174" spans="2:8" x14ac:dyDescent="0.25">
      <c r="B174" s="235" t="s">
        <v>3808</v>
      </c>
      <c r="C174" s="235" t="s">
        <v>3781</v>
      </c>
      <c r="D174" s="226">
        <v>0</v>
      </c>
      <c r="F174" s="235" t="s">
        <v>3808</v>
      </c>
      <c r="G174" s="235" t="s">
        <v>3781</v>
      </c>
      <c r="H174" s="226">
        <v>0</v>
      </c>
    </row>
    <row r="175" spans="2:8" x14ac:dyDescent="0.25">
      <c r="B175" s="235" t="s">
        <v>3809</v>
      </c>
      <c r="C175" s="235" t="s">
        <v>3783</v>
      </c>
      <c r="D175" s="226">
        <v>0</v>
      </c>
      <c r="F175" s="235" t="s">
        <v>3809</v>
      </c>
      <c r="G175" s="235" t="s">
        <v>3783</v>
      </c>
      <c r="H175" s="226">
        <v>0</v>
      </c>
    </row>
    <row r="176" spans="2:8" x14ac:dyDescent="0.25">
      <c r="B176" s="235" t="s">
        <v>3810</v>
      </c>
      <c r="C176" s="235" t="s">
        <v>3785</v>
      </c>
      <c r="D176" s="226">
        <v>0</v>
      </c>
      <c r="F176" s="235" t="s">
        <v>3810</v>
      </c>
      <c r="G176" s="235" t="s">
        <v>3785</v>
      </c>
      <c r="H176" s="226">
        <v>0</v>
      </c>
    </row>
    <row r="177" spans="2:8" x14ac:dyDescent="0.25">
      <c r="B177" s="235" t="s">
        <v>3811</v>
      </c>
      <c r="C177" s="235" t="s">
        <v>3787</v>
      </c>
      <c r="D177" s="226">
        <v>0</v>
      </c>
      <c r="F177" s="235" t="s">
        <v>3811</v>
      </c>
      <c r="G177" s="235" t="s">
        <v>3787</v>
      </c>
      <c r="H177" s="226">
        <v>0</v>
      </c>
    </row>
    <row r="178" spans="2:8" x14ac:dyDescent="0.25">
      <c r="B178" s="235" t="s">
        <v>3812</v>
      </c>
      <c r="C178" s="235" t="s">
        <v>3813</v>
      </c>
      <c r="D178" s="226">
        <v>0</v>
      </c>
      <c r="F178" s="235" t="s">
        <v>3812</v>
      </c>
      <c r="G178" s="235" t="s">
        <v>3813</v>
      </c>
      <c r="H178" s="226">
        <v>0</v>
      </c>
    </row>
    <row r="179" spans="2:8" x14ac:dyDescent="0.25">
      <c r="B179" s="235" t="s">
        <v>3814</v>
      </c>
      <c r="C179" s="235" t="s">
        <v>3815</v>
      </c>
      <c r="D179" s="226">
        <v>0</v>
      </c>
      <c r="F179" s="235" t="s">
        <v>3814</v>
      </c>
      <c r="G179" s="235" t="s">
        <v>3815</v>
      </c>
      <c r="H179" s="226">
        <v>0</v>
      </c>
    </row>
    <row r="180" spans="2:8" x14ac:dyDescent="0.25">
      <c r="B180" s="235" t="s">
        <v>3816</v>
      </c>
      <c r="C180" s="235" t="s">
        <v>3817</v>
      </c>
      <c r="D180" s="226">
        <v>0</v>
      </c>
      <c r="F180" s="235" t="s">
        <v>3816</v>
      </c>
      <c r="G180" s="235" t="s">
        <v>3817</v>
      </c>
      <c r="H180" s="226">
        <v>0</v>
      </c>
    </row>
    <row r="181" spans="2:8" x14ac:dyDescent="0.25">
      <c r="B181" s="235" t="s">
        <v>3818</v>
      </c>
      <c r="C181" s="235" t="s">
        <v>3819</v>
      </c>
      <c r="D181" s="226">
        <v>0</v>
      </c>
      <c r="F181" s="235" t="s">
        <v>3818</v>
      </c>
      <c r="G181" s="235" t="s">
        <v>3819</v>
      </c>
      <c r="H181" s="226">
        <v>0</v>
      </c>
    </row>
    <row r="182" spans="2:8" x14ac:dyDescent="0.25">
      <c r="B182" s="235" t="s">
        <v>3820</v>
      </c>
      <c r="C182" s="235" t="s">
        <v>3821</v>
      </c>
      <c r="D182" s="226">
        <v>0</v>
      </c>
      <c r="F182" s="235" t="s">
        <v>3820</v>
      </c>
      <c r="G182" s="235" t="s">
        <v>3821</v>
      </c>
      <c r="H182" s="226">
        <v>0</v>
      </c>
    </row>
    <row r="183" spans="2:8" x14ac:dyDescent="0.25">
      <c r="B183" s="235" t="s">
        <v>3822</v>
      </c>
      <c r="C183" s="235" t="s">
        <v>3823</v>
      </c>
      <c r="D183" s="226">
        <v>0</v>
      </c>
      <c r="F183" s="235" t="s">
        <v>3822</v>
      </c>
      <c r="G183" s="235" t="s">
        <v>3823</v>
      </c>
      <c r="H183" s="226">
        <v>0</v>
      </c>
    </row>
    <row r="184" spans="2:8" x14ac:dyDescent="0.25">
      <c r="B184" s="235" t="s">
        <v>3824</v>
      </c>
      <c r="C184" s="235" t="s">
        <v>3825</v>
      </c>
      <c r="D184" s="226">
        <v>0</v>
      </c>
      <c r="F184" s="235" t="s">
        <v>3824</v>
      </c>
      <c r="G184" s="235" t="s">
        <v>3825</v>
      </c>
      <c r="H184" s="226">
        <v>0</v>
      </c>
    </row>
    <row r="185" spans="2:8" x14ac:dyDescent="0.25">
      <c r="B185" s="235" t="s">
        <v>3826</v>
      </c>
      <c r="C185" s="235" t="s">
        <v>3827</v>
      </c>
      <c r="D185" s="226">
        <v>0</v>
      </c>
      <c r="F185" s="235" t="s">
        <v>3826</v>
      </c>
      <c r="G185" s="235" t="s">
        <v>3827</v>
      </c>
      <c r="H185" s="226">
        <v>0</v>
      </c>
    </row>
    <row r="186" spans="2:8" x14ac:dyDescent="0.25">
      <c r="B186" s="235" t="s">
        <v>3828</v>
      </c>
      <c r="C186" s="235" t="s">
        <v>3829</v>
      </c>
      <c r="D186" s="226">
        <v>0</v>
      </c>
      <c r="F186" s="235" t="s">
        <v>3828</v>
      </c>
      <c r="G186" s="235" t="s">
        <v>3829</v>
      </c>
      <c r="H186" s="226">
        <v>0</v>
      </c>
    </row>
    <row r="187" spans="2:8" x14ac:dyDescent="0.25">
      <c r="B187" s="235" t="s">
        <v>3830</v>
      </c>
      <c r="C187" s="235" t="s">
        <v>3831</v>
      </c>
      <c r="D187" s="226">
        <v>0</v>
      </c>
      <c r="F187" s="235" t="s">
        <v>3830</v>
      </c>
      <c r="G187" s="235" t="s">
        <v>3831</v>
      </c>
      <c r="H187" s="226">
        <v>0</v>
      </c>
    </row>
    <row r="188" spans="2:8" x14ac:dyDescent="0.25">
      <c r="B188" s="235" t="s">
        <v>3832</v>
      </c>
      <c r="C188" s="235" t="s">
        <v>3833</v>
      </c>
      <c r="D188" s="226">
        <v>0</v>
      </c>
      <c r="F188" s="235" t="s">
        <v>3832</v>
      </c>
      <c r="G188" s="235" t="s">
        <v>3833</v>
      </c>
      <c r="H188" s="226">
        <v>0</v>
      </c>
    </row>
    <row r="189" spans="2:8" x14ac:dyDescent="0.25">
      <c r="B189" s="235" t="s">
        <v>3834</v>
      </c>
      <c r="C189" s="235" t="s">
        <v>3835</v>
      </c>
      <c r="D189" s="226">
        <v>0</v>
      </c>
      <c r="F189" s="235" t="s">
        <v>3834</v>
      </c>
      <c r="G189" s="235" t="s">
        <v>3835</v>
      </c>
      <c r="H189" s="226">
        <v>0</v>
      </c>
    </row>
    <row r="190" spans="2:8" x14ac:dyDescent="0.25">
      <c r="B190" s="235" t="s">
        <v>3836</v>
      </c>
      <c r="C190" s="235" t="s">
        <v>3837</v>
      </c>
      <c r="D190" s="226">
        <v>0</v>
      </c>
      <c r="F190" s="235" t="s">
        <v>3836</v>
      </c>
      <c r="G190" s="235" t="s">
        <v>3837</v>
      </c>
      <c r="H190" s="226">
        <v>0</v>
      </c>
    </row>
    <row r="191" spans="2:8" x14ac:dyDescent="0.25">
      <c r="B191" s="235" t="s">
        <v>3838</v>
      </c>
      <c r="C191" s="235" t="s">
        <v>3839</v>
      </c>
      <c r="D191" s="226">
        <v>0</v>
      </c>
      <c r="F191" s="235" t="s">
        <v>3838</v>
      </c>
      <c r="G191" s="235" t="s">
        <v>3839</v>
      </c>
      <c r="H191" s="226">
        <v>0</v>
      </c>
    </row>
    <row r="192" spans="2:8" x14ac:dyDescent="0.25">
      <c r="B192" s="235" t="s">
        <v>3840</v>
      </c>
      <c r="C192" s="235" t="s">
        <v>3841</v>
      </c>
      <c r="D192" s="226">
        <v>0</v>
      </c>
      <c r="F192" s="235" t="s">
        <v>3840</v>
      </c>
      <c r="G192" s="235" t="s">
        <v>3841</v>
      </c>
      <c r="H192" s="226">
        <v>0</v>
      </c>
    </row>
    <row r="193" spans="2:8" x14ac:dyDescent="0.25">
      <c r="B193" s="235" t="s">
        <v>3842</v>
      </c>
      <c r="C193" s="235" t="s">
        <v>3843</v>
      </c>
      <c r="D193" s="226">
        <v>0</v>
      </c>
      <c r="F193" s="235" t="s">
        <v>3842</v>
      </c>
      <c r="G193" s="235" t="s">
        <v>3843</v>
      </c>
      <c r="H193" s="226">
        <v>0</v>
      </c>
    </row>
    <row r="194" spans="2:8" x14ac:dyDescent="0.25">
      <c r="B194" s="235" t="s">
        <v>3844</v>
      </c>
      <c r="C194" s="235" t="s">
        <v>3845</v>
      </c>
      <c r="D194" s="226">
        <v>0</v>
      </c>
      <c r="F194" s="235" t="s">
        <v>3844</v>
      </c>
      <c r="G194" s="235" t="s">
        <v>3845</v>
      </c>
      <c r="H194" s="226">
        <v>0</v>
      </c>
    </row>
    <row r="195" spans="2:8" x14ac:dyDescent="0.25">
      <c r="B195" s="235" t="s">
        <v>3846</v>
      </c>
      <c r="C195" s="235" t="s">
        <v>3847</v>
      </c>
      <c r="D195" s="226">
        <v>0</v>
      </c>
      <c r="F195" s="235" t="s">
        <v>3846</v>
      </c>
      <c r="G195" s="235" t="s">
        <v>3847</v>
      </c>
      <c r="H195" s="226">
        <v>0</v>
      </c>
    </row>
    <row r="196" spans="2:8" x14ac:dyDescent="0.25">
      <c r="B196" s="235" t="s">
        <v>3848</v>
      </c>
      <c r="C196" s="235" t="s">
        <v>3849</v>
      </c>
      <c r="D196" s="226">
        <v>1909003.12</v>
      </c>
      <c r="F196" s="235" t="s">
        <v>3848</v>
      </c>
      <c r="G196" s="235" t="s">
        <v>3849</v>
      </c>
      <c r="H196" s="226">
        <v>1909003.12</v>
      </c>
    </row>
    <row r="197" spans="2:8" x14ac:dyDescent="0.25">
      <c r="B197" s="235" t="s">
        <v>3850</v>
      </c>
      <c r="C197" s="235" t="s">
        <v>3851</v>
      </c>
      <c r="D197" s="226">
        <v>0</v>
      </c>
      <c r="F197" s="235" t="s">
        <v>3850</v>
      </c>
      <c r="G197" s="235" t="s">
        <v>3851</v>
      </c>
      <c r="H197" s="226">
        <v>0</v>
      </c>
    </row>
    <row r="198" spans="2:8" x14ac:dyDescent="0.25">
      <c r="B198" s="235" t="s">
        <v>3852</v>
      </c>
      <c r="C198" s="235" t="s">
        <v>3853</v>
      </c>
      <c r="D198" s="226">
        <v>0</v>
      </c>
      <c r="F198" s="235" t="s">
        <v>3852</v>
      </c>
      <c r="G198" s="235" t="s">
        <v>3853</v>
      </c>
      <c r="H198" s="226">
        <v>0</v>
      </c>
    </row>
    <row r="199" spans="2:8" x14ac:dyDescent="0.25">
      <c r="B199" s="235" t="s">
        <v>3854</v>
      </c>
      <c r="C199" s="235" t="s">
        <v>3855</v>
      </c>
      <c r="D199" s="226">
        <v>1909003.12</v>
      </c>
      <c r="F199" s="235" t="s">
        <v>3854</v>
      </c>
      <c r="G199" s="235" t="s">
        <v>3855</v>
      </c>
      <c r="H199" s="226">
        <v>1909003.12</v>
      </c>
    </row>
    <row r="200" spans="2:8" x14ac:dyDescent="0.25">
      <c r="B200" s="235" t="s">
        <v>3856</v>
      </c>
      <c r="C200" s="235" t="s">
        <v>3857</v>
      </c>
      <c r="D200" s="226">
        <v>0</v>
      </c>
      <c r="F200" s="235" t="s">
        <v>3856</v>
      </c>
      <c r="G200" s="235" t="s">
        <v>3857</v>
      </c>
      <c r="H200" s="226">
        <v>0</v>
      </c>
    </row>
    <row r="201" spans="2:8" x14ac:dyDescent="0.25">
      <c r="B201" s="235" t="s">
        <v>3858</v>
      </c>
      <c r="C201" s="235" t="s">
        <v>3859</v>
      </c>
      <c r="D201" s="226">
        <v>0</v>
      </c>
      <c r="F201" s="235" t="s">
        <v>3858</v>
      </c>
      <c r="G201" s="235" t="s">
        <v>3859</v>
      </c>
      <c r="H201" s="226">
        <v>0</v>
      </c>
    </row>
    <row r="202" spans="2:8" x14ac:dyDescent="0.25">
      <c r="B202" s="235" t="s">
        <v>3860</v>
      </c>
      <c r="C202" s="235" t="s">
        <v>3861</v>
      </c>
      <c r="D202" s="226">
        <v>0</v>
      </c>
      <c r="F202" s="235" t="s">
        <v>3860</v>
      </c>
      <c r="G202" s="235" t="s">
        <v>3861</v>
      </c>
      <c r="H202" s="226">
        <v>0</v>
      </c>
    </row>
    <row r="203" spans="2:8" x14ac:dyDescent="0.25">
      <c r="B203" s="235" t="s">
        <v>3862</v>
      </c>
      <c r="C203" s="235" t="s">
        <v>3863</v>
      </c>
      <c r="D203" s="226">
        <v>0</v>
      </c>
      <c r="F203" s="235" t="s">
        <v>3862</v>
      </c>
      <c r="G203" s="235" t="s">
        <v>3863</v>
      </c>
      <c r="H203" s="226">
        <v>0</v>
      </c>
    </row>
    <row r="204" spans="2:8" x14ac:dyDescent="0.25">
      <c r="B204" s="235" t="s">
        <v>3864</v>
      </c>
      <c r="C204" s="235" t="s">
        <v>3865</v>
      </c>
      <c r="D204" s="226">
        <v>0</v>
      </c>
      <c r="F204" s="235" t="s">
        <v>3864</v>
      </c>
      <c r="G204" s="235" t="s">
        <v>3865</v>
      </c>
      <c r="H204" s="226">
        <v>0</v>
      </c>
    </row>
    <row r="205" spans="2:8" x14ac:dyDescent="0.25">
      <c r="B205" s="235" t="s">
        <v>3866</v>
      </c>
      <c r="C205" s="235" t="s">
        <v>3867</v>
      </c>
      <c r="D205" s="226">
        <v>0</v>
      </c>
      <c r="F205" s="235" t="s">
        <v>3866</v>
      </c>
      <c r="G205" s="235" t="s">
        <v>3867</v>
      </c>
      <c r="H205" s="226">
        <v>0</v>
      </c>
    </row>
    <row r="206" spans="2:8" x14ac:dyDescent="0.25">
      <c r="B206" s="235" t="s">
        <v>3868</v>
      </c>
      <c r="C206" s="235" t="s">
        <v>3869</v>
      </c>
      <c r="D206" s="226">
        <v>0</v>
      </c>
      <c r="F206" s="235" t="s">
        <v>3868</v>
      </c>
      <c r="G206" s="235" t="s">
        <v>3869</v>
      </c>
      <c r="H206" s="226">
        <v>0</v>
      </c>
    </row>
    <row r="207" spans="2:8" x14ac:dyDescent="0.25">
      <c r="B207" s="235" t="s">
        <v>3870</v>
      </c>
      <c r="C207" s="235" t="s">
        <v>3871</v>
      </c>
      <c r="D207" s="226">
        <v>0</v>
      </c>
      <c r="F207" s="235" t="s">
        <v>3870</v>
      </c>
      <c r="G207" s="235" t="s">
        <v>3871</v>
      </c>
      <c r="H207" s="226">
        <v>0</v>
      </c>
    </row>
    <row r="208" spans="2:8" x14ac:dyDescent="0.25">
      <c r="B208" s="235" t="s">
        <v>3872</v>
      </c>
      <c r="C208" s="235" t="s">
        <v>3873</v>
      </c>
      <c r="D208" s="226">
        <v>0</v>
      </c>
      <c r="F208" s="235" t="s">
        <v>3872</v>
      </c>
      <c r="G208" s="235" t="s">
        <v>3873</v>
      </c>
      <c r="H208" s="226">
        <v>0</v>
      </c>
    </row>
    <row r="209" spans="2:8" x14ac:dyDescent="0.25">
      <c r="B209" s="235" t="s">
        <v>3874</v>
      </c>
      <c r="C209" s="235" t="s">
        <v>3875</v>
      </c>
      <c r="D209" s="226">
        <v>0</v>
      </c>
      <c r="F209" s="235" t="s">
        <v>3874</v>
      </c>
      <c r="G209" s="235" t="s">
        <v>3875</v>
      </c>
      <c r="H209" s="226">
        <v>0</v>
      </c>
    </row>
    <row r="210" spans="2:8" x14ac:dyDescent="0.25">
      <c r="B210" s="235" t="s">
        <v>3876</v>
      </c>
      <c r="C210" s="235" t="s">
        <v>3877</v>
      </c>
      <c r="D210" s="226">
        <v>0</v>
      </c>
      <c r="F210" s="235" t="s">
        <v>3876</v>
      </c>
      <c r="G210" s="235" t="s">
        <v>3877</v>
      </c>
      <c r="H210" s="226">
        <v>0</v>
      </c>
    </row>
    <row r="211" spans="2:8" x14ac:dyDescent="0.25">
      <c r="B211" s="235" t="s">
        <v>3878</v>
      </c>
      <c r="C211" s="235" t="s">
        <v>3879</v>
      </c>
      <c r="D211" s="226">
        <v>0</v>
      </c>
      <c r="F211" s="235" t="s">
        <v>3878</v>
      </c>
      <c r="G211" s="235" t="s">
        <v>3879</v>
      </c>
      <c r="H211" s="226">
        <v>0</v>
      </c>
    </row>
    <row r="212" spans="2:8" x14ac:dyDescent="0.25">
      <c r="B212" s="235" t="s">
        <v>3880</v>
      </c>
      <c r="C212" s="235" t="s">
        <v>3881</v>
      </c>
      <c r="D212" s="226">
        <v>0</v>
      </c>
      <c r="F212" s="235" t="s">
        <v>3880</v>
      </c>
      <c r="G212" s="235" t="s">
        <v>3881</v>
      </c>
      <c r="H212" s="226">
        <v>0</v>
      </c>
    </row>
    <row r="213" spans="2:8" x14ac:dyDescent="0.25">
      <c r="B213" s="235" t="s">
        <v>3882</v>
      </c>
      <c r="C213" s="235" t="s">
        <v>3883</v>
      </c>
      <c r="D213" s="226">
        <v>0</v>
      </c>
      <c r="F213" s="235" t="s">
        <v>3882</v>
      </c>
      <c r="G213" s="235" t="s">
        <v>3883</v>
      </c>
      <c r="H213" s="226">
        <v>0</v>
      </c>
    </row>
    <row r="214" spans="2:8" x14ac:dyDescent="0.25">
      <c r="B214" s="235" t="s">
        <v>3884</v>
      </c>
      <c r="C214" s="235" t="s">
        <v>3885</v>
      </c>
      <c r="D214" s="226">
        <v>100579312.09</v>
      </c>
      <c r="F214" s="235" t="s">
        <v>3884</v>
      </c>
      <c r="G214" s="235" t="s">
        <v>3885</v>
      </c>
      <c r="H214" s="226">
        <v>83648758.510000005</v>
      </c>
    </row>
    <row r="215" spans="2:8" x14ac:dyDescent="0.25">
      <c r="B215" s="235" t="s">
        <v>3886</v>
      </c>
      <c r="C215" s="235" t="s">
        <v>3887</v>
      </c>
      <c r="D215" s="226">
        <v>37410205.600000001</v>
      </c>
      <c r="F215" s="235" t="s">
        <v>3886</v>
      </c>
      <c r="G215" s="235" t="s">
        <v>3887</v>
      </c>
      <c r="H215" s="226">
        <v>36978196.619999997</v>
      </c>
    </row>
    <row r="216" spans="2:8" x14ac:dyDescent="0.25">
      <c r="B216" s="235" t="s">
        <v>3888</v>
      </c>
      <c r="C216" s="235" t="s">
        <v>3889</v>
      </c>
      <c r="D216" s="226">
        <v>397652.71</v>
      </c>
      <c r="F216" s="235" t="s">
        <v>3888</v>
      </c>
      <c r="G216" s="235" t="s">
        <v>3889</v>
      </c>
      <c r="H216" s="226">
        <v>397652.71</v>
      </c>
    </row>
    <row r="217" spans="2:8" x14ac:dyDescent="0.25">
      <c r="B217" s="235" t="s">
        <v>3890</v>
      </c>
      <c r="C217" s="235" t="s">
        <v>3891</v>
      </c>
      <c r="D217" s="226">
        <v>480308.1</v>
      </c>
      <c r="F217" s="235" t="s">
        <v>3890</v>
      </c>
      <c r="G217" s="235" t="s">
        <v>3891</v>
      </c>
      <c r="H217" s="226">
        <v>480308.1</v>
      </c>
    </row>
    <row r="218" spans="2:8" x14ac:dyDescent="0.25">
      <c r="B218" s="235" t="s">
        <v>3892</v>
      </c>
      <c r="C218" s="235" t="s">
        <v>3893</v>
      </c>
      <c r="D218" s="226">
        <v>1403974.62</v>
      </c>
      <c r="F218" s="235" t="s">
        <v>3892</v>
      </c>
      <c r="G218" s="235" t="s">
        <v>3893</v>
      </c>
      <c r="H218" s="226">
        <v>1392208.55</v>
      </c>
    </row>
    <row r="219" spans="2:8" x14ac:dyDescent="0.25">
      <c r="B219" s="235" t="s">
        <v>3894</v>
      </c>
      <c r="C219" s="235" t="s">
        <v>3895</v>
      </c>
      <c r="D219" s="226">
        <v>2292012.33</v>
      </c>
      <c r="F219" s="235" t="s">
        <v>3894</v>
      </c>
      <c r="G219" s="235" t="s">
        <v>3895</v>
      </c>
      <c r="H219" s="226">
        <v>2266557.6800000002</v>
      </c>
    </row>
    <row r="220" spans="2:8" x14ac:dyDescent="0.25">
      <c r="B220" s="235" t="s">
        <v>3896</v>
      </c>
      <c r="C220" s="235" t="s">
        <v>3897</v>
      </c>
      <c r="D220" s="226">
        <v>32836257.84</v>
      </c>
      <c r="F220" s="235" t="s">
        <v>3896</v>
      </c>
      <c r="G220" s="235" t="s">
        <v>3897</v>
      </c>
      <c r="H220" s="226">
        <v>32441469.579999998</v>
      </c>
    </row>
    <row r="221" spans="2:8" x14ac:dyDescent="0.25">
      <c r="B221" s="235" t="s">
        <v>3898</v>
      </c>
      <c r="C221" s="235" t="s">
        <v>3899</v>
      </c>
      <c r="D221" s="226">
        <v>43885988.670000002</v>
      </c>
      <c r="F221" s="235" t="s">
        <v>3898</v>
      </c>
      <c r="G221" s="235" t="s">
        <v>3899</v>
      </c>
      <c r="H221" s="226">
        <v>36340496.310000002</v>
      </c>
    </row>
    <row r="222" spans="2:8" x14ac:dyDescent="0.25">
      <c r="B222" s="235" t="s">
        <v>3900</v>
      </c>
      <c r="C222" s="235" t="s">
        <v>3901</v>
      </c>
      <c r="D222" s="226">
        <v>1353142.12</v>
      </c>
      <c r="F222" s="235" t="s">
        <v>3900</v>
      </c>
      <c r="G222" s="235" t="s">
        <v>3901</v>
      </c>
      <c r="H222" s="226">
        <v>482865.61</v>
      </c>
    </row>
    <row r="223" spans="2:8" x14ac:dyDescent="0.25">
      <c r="B223" s="235" t="s">
        <v>3902</v>
      </c>
      <c r="C223" s="235" t="s">
        <v>3903</v>
      </c>
      <c r="D223" s="226">
        <v>1624826.44</v>
      </c>
      <c r="F223" s="235" t="s">
        <v>3902</v>
      </c>
      <c r="G223" s="235" t="s">
        <v>3903</v>
      </c>
      <c r="H223" s="226">
        <v>1153059.74</v>
      </c>
    </row>
    <row r="224" spans="2:8" x14ac:dyDescent="0.25">
      <c r="B224" s="235" t="s">
        <v>3904</v>
      </c>
      <c r="C224" s="235" t="s">
        <v>3905</v>
      </c>
      <c r="D224" s="226">
        <v>2713697.26</v>
      </c>
      <c r="F224" s="235" t="s">
        <v>3904</v>
      </c>
      <c r="G224" s="235" t="s">
        <v>3905</v>
      </c>
      <c r="H224" s="226">
        <v>1846034.46</v>
      </c>
    </row>
    <row r="225" spans="2:8" x14ac:dyDescent="0.25">
      <c r="B225" s="235" t="s">
        <v>3906</v>
      </c>
      <c r="C225" s="235" t="s">
        <v>3907</v>
      </c>
      <c r="D225" s="226">
        <v>3786563.18</v>
      </c>
      <c r="F225" s="235" t="s">
        <v>3906</v>
      </c>
      <c r="G225" s="235" t="s">
        <v>3907</v>
      </c>
      <c r="H225" s="226">
        <v>2651863.9900000002</v>
      </c>
    </row>
    <row r="226" spans="2:8" x14ac:dyDescent="0.25">
      <c r="B226" s="235" t="s">
        <v>3908</v>
      </c>
      <c r="C226" s="235" t="s">
        <v>3909</v>
      </c>
      <c r="D226" s="226">
        <v>34407759.670000002</v>
      </c>
      <c r="F226" s="235" t="s">
        <v>3908</v>
      </c>
      <c r="G226" s="235" t="s">
        <v>3909</v>
      </c>
      <c r="H226" s="226">
        <v>30206672.510000002</v>
      </c>
    </row>
    <row r="227" spans="2:8" x14ac:dyDescent="0.25">
      <c r="B227" s="235" t="s">
        <v>3910</v>
      </c>
      <c r="C227" s="235" t="s">
        <v>3911</v>
      </c>
      <c r="D227" s="226">
        <v>905572.94</v>
      </c>
      <c r="F227" s="235" t="s">
        <v>3910</v>
      </c>
      <c r="G227" s="235" t="s">
        <v>3911</v>
      </c>
      <c r="H227" s="226">
        <v>876321.65</v>
      </c>
    </row>
    <row r="228" spans="2:8" x14ac:dyDescent="0.25">
      <c r="B228" s="235" t="s">
        <v>3912</v>
      </c>
      <c r="C228" s="235" t="s">
        <v>3901</v>
      </c>
      <c r="D228" s="226">
        <v>11917.15</v>
      </c>
      <c r="F228" s="235" t="s">
        <v>3912</v>
      </c>
      <c r="G228" s="235" t="s">
        <v>3901</v>
      </c>
      <c r="H228" s="226">
        <v>11763.68</v>
      </c>
    </row>
    <row r="229" spans="2:8" x14ac:dyDescent="0.25">
      <c r="B229" s="235" t="s">
        <v>3913</v>
      </c>
      <c r="C229" s="235" t="s">
        <v>3914</v>
      </c>
      <c r="D229" s="226">
        <v>15340.33</v>
      </c>
      <c r="F229" s="235" t="s">
        <v>3913</v>
      </c>
      <c r="G229" s="235" t="s">
        <v>3914</v>
      </c>
      <c r="H229" s="226">
        <v>15029.59</v>
      </c>
    </row>
    <row r="230" spans="2:8" x14ac:dyDescent="0.25">
      <c r="B230" s="235" t="s">
        <v>3915</v>
      </c>
      <c r="C230" s="235" t="s">
        <v>3916</v>
      </c>
      <c r="D230" s="226">
        <v>24470.55</v>
      </c>
      <c r="F230" s="235" t="s">
        <v>3915</v>
      </c>
      <c r="G230" s="235" t="s">
        <v>3916</v>
      </c>
      <c r="H230" s="226">
        <v>23994.76</v>
      </c>
    </row>
    <row r="231" spans="2:8" x14ac:dyDescent="0.25">
      <c r="B231" s="235" t="s">
        <v>3917</v>
      </c>
      <c r="C231" s="235" t="s">
        <v>3918</v>
      </c>
      <c r="D231" s="226">
        <v>50157.18</v>
      </c>
      <c r="F231" s="235" t="s">
        <v>3917</v>
      </c>
      <c r="G231" s="235" t="s">
        <v>3918</v>
      </c>
      <c r="H231" s="226">
        <v>49169.68</v>
      </c>
    </row>
    <row r="232" spans="2:8" x14ac:dyDescent="0.25">
      <c r="B232" s="235" t="s">
        <v>3919</v>
      </c>
      <c r="C232" s="235" t="s">
        <v>3920</v>
      </c>
      <c r="D232" s="226">
        <v>803687.73</v>
      </c>
      <c r="F232" s="235" t="s">
        <v>3919</v>
      </c>
      <c r="G232" s="235" t="s">
        <v>3920</v>
      </c>
      <c r="H232" s="226">
        <v>776363.94</v>
      </c>
    </row>
    <row r="233" spans="2:8" x14ac:dyDescent="0.25">
      <c r="B233" s="235" t="s">
        <v>3921</v>
      </c>
      <c r="C233" s="235" t="s">
        <v>3922</v>
      </c>
      <c r="D233" s="226">
        <v>6884077.4000000004</v>
      </c>
      <c r="F233" s="235" t="s">
        <v>3921</v>
      </c>
      <c r="G233" s="235" t="s">
        <v>3922</v>
      </c>
      <c r="H233" s="226">
        <v>3025098.32</v>
      </c>
    </row>
    <row r="234" spans="2:8" x14ac:dyDescent="0.25">
      <c r="B234" s="235" t="s">
        <v>3923</v>
      </c>
      <c r="C234" s="235" t="s">
        <v>3889</v>
      </c>
      <c r="D234" s="226">
        <v>279969.59999999998</v>
      </c>
      <c r="F234" s="235" t="s">
        <v>3923</v>
      </c>
      <c r="G234" s="235" t="s">
        <v>3889</v>
      </c>
      <c r="H234" s="226">
        <v>95975.97</v>
      </c>
    </row>
    <row r="235" spans="2:8" x14ac:dyDescent="0.25">
      <c r="B235" s="235" t="s">
        <v>3924</v>
      </c>
      <c r="C235" s="235" t="s">
        <v>3903</v>
      </c>
      <c r="D235" s="226">
        <v>411419.83</v>
      </c>
      <c r="F235" s="235" t="s">
        <v>3924</v>
      </c>
      <c r="G235" s="235" t="s">
        <v>3903</v>
      </c>
      <c r="H235" s="226">
        <v>132438.29999999999</v>
      </c>
    </row>
    <row r="236" spans="2:8" x14ac:dyDescent="0.25">
      <c r="B236" s="235" t="s">
        <v>3925</v>
      </c>
      <c r="C236" s="235" t="s">
        <v>3905</v>
      </c>
      <c r="D236" s="226">
        <v>661512.53</v>
      </c>
      <c r="F236" s="235" t="s">
        <v>3925</v>
      </c>
      <c r="G236" s="235" t="s">
        <v>3905</v>
      </c>
      <c r="H236" s="226">
        <v>215272.65</v>
      </c>
    </row>
    <row r="237" spans="2:8" x14ac:dyDescent="0.25">
      <c r="B237" s="235" t="s">
        <v>3926</v>
      </c>
      <c r="C237" s="235" t="s">
        <v>3907</v>
      </c>
      <c r="D237" s="226">
        <v>1120530.21</v>
      </c>
      <c r="F237" s="235" t="s">
        <v>3926</v>
      </c>
      <c r="G237" s="235" t="s">
        <v>3907</v>
      </c>
      <c r="H237" s="226">
        <v>377705.14</v>
      </c>
    </row>
    <row r="238" spans="2:8" x14ac:dyDescent="0.25">
      <c r="B238" s="235" t="s">
        <v>3927</v>
      </c>
      <c r="C238" s="235" t="s">
        <v>3909</v>
      </c>
      <c r="D238" s="226">
        <v>4410645.2300000004</v>
      </c>
      <c r="F238" s="235" t="s">
        <v>3927</v>
      </c>
      <c r="G238" s="235" t="s">
        <v>3909</v>
      </c>
      <c r="H238" s="226">
        <v>2203706.2599999998</v>
      </c>
    </row>
    <row r="239" spans="2:8" x14ac:dyDescent="0.25">
      <c r="B239" s="235" t="s">
        <v>3928</v>
      </c>
      <c r="C239" s="235" t="s">
        <v>3929</v>
      </c>
      <c r="D239" s="226">
        <v>0</v>
      </c>
      <c r="F239" s="235" t="s">
        <v>3928</v>
      </c>
      <c r="G239" s="235" t="s">
        <v>3929</v>
      </c>
      <c r="H239" s="226">
        <v>0</v>
      </c>
    </row>
    <row r="240" spans="2:8" x14ac:dyDescent="0.25">
      <c r="B240" s="235" t="s">
        <v>3930</v>
      </c>
      <c r="C240" s="235" t="s">
        <v>3889</v>
      </c>
      <c r="D240" s="226">
        <v>0</v>
      </c>
      <c r="F240" s="235" t="s">
        <v>3930</v>
      </c>
      <c r="G240" s="235" t="s">
        <v>3889</v>
      </c>
      <c r="H240" s="226">
        <v>0</v>
      </c>
    </row>
    <row r="241" spans="2:8" x14ac:dyDescent="0.25">
      <c r="B241" s="235" t="s">
        <v>3931</v>
      </c>
      <c r="C241" s="235" t="s">
        <v>3903</v>
      </c>
      <c r="D241" s="226">
        <v>0</v>
      </c>
      <c r="F241" s="235" t="s">
        <v>3931</v>
      </c>
      <c r="G241" s="235" t="s">
        <v>3903</v>
      </c>
      <c r="H241" s="226">
        <v>0</v>
      </c>
    </row>
    <row r="242" spans="2:8" x14ac:dyDescent="0.25">
      <c r="B242" s="235" t="s">
        <v>3932</v>
      </c>
      <c r="C242" s="235" t="s">
        <v>3893</v>
      </c>
      <c r="D242" s="226">
        <v>0</v>
      </c>
      <c r="F242" s="235" t="s">
        <v>3932</v>
      </c>
      <c r="G242" s="235" t="s">
        <v>3893</v>
      </c>
      <c r="H242" s="226">
        <v>0</v>
      </c>
    </row>
    <row r="243" spans="2:8" x14ac:dyDescent="0.25">
      <c r="B243" s="235" t="s">
        <v>3933</v>
      </c>
      <c r="C243" s="235" t="s">
        <v>3918</v>
      </c>
      <c r="D243" s="226">
        <v>0</v>
      </c>
      <c r="F243" s="235" t="s">
        <v>3933</v>
      </c>
      <c r="G243" s="235" t="s">
        <v>3918</v>
      </c>
      <c r="H243" s="226">
        <v>0</v>
      </c>
    </row>
    <row r="244" spans="2:8" x14ac:dyDescent="0.25">
      <c r="B244" s="235" t="s">
        <v>3934</v>
      </c>
      <c r="C244" s="235" t="s">
        <v>3935</v>
      </c>
      <c r="D244" s="226">
        <v>0</v>
      </c>
      <c r="F244" s="235" t="s">
        <v>3934</v>
      </c>
      <c r="G244" s="235" t="s">
        <v>3935</v>
      </c>
      <c r="H244" s="226">
        <v>0</v>
      </c>
    </row>
    <row r="245" spans="2:8" x14ac:dyDescent="0.25">
      <c r="B245" s="235" t="s">
        <v>3936</v>
      </c>
      <c r="C245" s="235" t="s">
        <v>3937</v>
      </c>
      <c r="D245" s="226">
        <v>1244694.6200000001</v>
      </c>
      <c r="F245" s="235" t="s">
        <v>3936</v>
      </c>
      <c r="G245" s="235" t="s">
        <v>3937</v>
      </c>
      <c r="H245" s="226">
        <v>943741.89</v>
      </c>
    </row>
    <row r="246" spans="2:8" x14ac:dyDescent="0.25">
      <c r="B246" s="235" t="s">
        <v>3938</v>
      </c>
      <c r="C246" s="235" t="s">
        <v>3901</v>
      </c>
      <c r="D246" s="226">
        <v>13053.02</v>
      </c>
      <c r="F246" s="235" t="s">
        <v>3938</v>
      </c>
      <c r="G246" s="235" t="s">
        <v>3901</v>
      </c>
      <c r="H246" s="226">
        <v>12218.43</v>
      </c>
    </row>
    <row r="247" spans="2:8" x14ac:dyDescent="0.25">
      <c r="B247" s="235" t="s">
        <v>3939</v>
      </c>
      <c r="C247" s="235" t="s">
        <v>3903</v>
      </c>
      <c r="D247" s="226">
        <v>16295.07</v>
      </c>
      <c r="F247" s="235" t="s">
        <v>3939</v>
      </c>
      <c r="G247" s="235" t="s">
        <v>3903</v>
      </c>
      <c r="H247" s="226">
        <v>1814.3</v>
      </c>
    </row>
    <row r="248" spans="2:8" x14ac:dyDescent="0.25">
      <c r="B248" s="235" t="s">
        <v>3940</v>
      </c>
      <c r="C248" s="235" t="s">
        <v>3941</v>
      </c>
      <c r="D248" s="226">
        <v>36601.129999999997</v>
      </c>
      <c r="F248" s="235" t="s">
        <v>3940</v>
      </c>
      <c r="G248" s="235" t="s">
        <v>3941</v>
      </c>
      <c r="H248" s="226">
        <v>34008.07</v>
      </c>
    </row>
    <row r="249" spans="2:8" x14ac:dyDescent="0.25">
      <c r="B249" s="235" t="s">
        <v>3942</v>
      </c>
      <c r="C249" s="235" t="s">
        <v>3943</v>
      </c>
      <c r="D249" s="226">
        <v>84425.54</v>
      </c>
      <c r="F249" s="235" t="s">
        <v>3942</v>
      </c>
      <c r="G249" s="235" t="s">
        <v>3943</v>
      </c>
      <c r="H249" s="226">
        <v>65565.17</v>
      </c>
    </row>
    <row r="250" spans="2:8" x14ac:dyDescent="0.25">
      <c r="B250" s="235" t="s">
        <v>3944</v>
      </c>
      <c r="C250" s="235" t="s">
        <v>3909</v>
      </c>
      <c r="D250" s="226">
        <v>1094319.8600000001</v>
      </c>
      <c r="F250" s="235" t="s">
        <v>3944</v>
      </c>
      <c r="G250" s="235" t="s">
        <v>3909</v>
      </c>
      <c r="H250" s="226">
        <v>830135.92</v>
      </c>
    </row>
    <row r="251" spans="2:8" x14ac:dyDescent="0.25">
      <c r="B251" s="235" t="s">
        <v>3945</v>
      </c>
      <c r="C251" s="235" t="s">
        <v>3946</v>
      </c>
      <c r="D251" s="226">
        <v>6417469.29</v>
      </c>
      <c r="F251" s="235" t="s">
        <v>3945</v>
      </c>
      <c r="G251" s="235" t="s">
        <v>3946</v>
      </c>
      <c r="H251" s="226">
        <v>4878904.43</v>
      </c>
    </row>
    <row r="252" spans="2:8" x14ac:dyDescent="0.25">
      <c r="B252" s="235" t="s">
        <v>3947</v>
      </c>
      <c r="C252" s="235" t="s">
        <v>3948</v>
      </c>
      <c r="D252" s="226">
        <v>33301.620000000003</v>
      </c>
      <c r="F252" s="235" t="s">
        <v>3947</v>
      </c>
      <c r="G252" s="235" t="s">
        <v>3948</v>
      </c>
      <c r="H252" s="226">
        <v>22618.37</v>
      </c>
    </row>
    <row r="253" spans="2:8" x14ac:dyDescent="0.25">
      <c r="B253" s="235" t="s">
        <v>3949</v>
      </c>
      <c r="C253" s="235" t="s">
        <v>3950</v>
      </c>
      <c r="D253" s="226">
        <v>30965.38</v>
      </c>
      <c r="F253" s="235" t="s">
        <v>3949</v>
      </c>
      <c r="G253" s="235" t="s">
        <v>3950</v>
      </c>
      <c r="H253" s="226">
        <v>13822.84</v>
      </c>
    </row>
    <row r="254" spans="2:8" x14ac:dyDescent="0.25">
      <c r="B254" s="235" t="s">
        <v>3951</v>
      </c>
      <c r="C254" s="235" t="s">
        <v>3952</v>
      </c>
      <c r="D254" s="226">
        <v>64360.87</v>
      </c>
      <c r="F254" s="235" t="s">
        <v>3951</v>
      </c>
      <c r="G254" s="235" t="s">
        <v>3952</v>
      </c>
      <c r="H254" s="226">
        <v>29407.31</v>
      </c>
    </row>
    <row r="255" spans="2:8" x14ac:dyDescent="0.25">
      <c r="B255" s="235" t="s">
        <v>3953</v>
      </c>
      <c r="C255" s="235" t="s">
        <v>3954</v>
      </c>
      <c r="D255" s="226">
        <v>137182.07999999999</v>
      </c>
      <c r="F255" s="235" t="s">
        <v>3953</v>
      </c>
      <c r="G255" s="235" t="s">
        <v>3954</v>
      </c>
      <c r="H255" s="226">
        <v>67774.3</v>
      </c>
    </row>
    <row r="256" spans="2:8" x14ac:dyDescent="0.25">
      <c r="B256" s="235" t="s">
        <v>3955</v>
      </c>
      <c r="C256" s="235" t="s">
        <v>3897</v>
      </c>
      <c r="D256" s="226">
        <v>6151659.3399999999</v>
      </c>
      <c r="F256" s="235" t="s">
        <v>3955</v>
      </c>
      <c r="G256" s="235" t="s">
        <v>3897</v>
      </c>
      <c r="H256" s="226">
        <v>4745281.6100000003</v>
      </c>
    </row>
    <row r="257" spans="2:8" x14ac:dyDescent="0.25">
      <c r="B257" s="235" t="s">
        <v>3956</v>
      </c>
      <c r="C257" s="235" t="s">
        <v>3957</v>
      </c>
      <c r="D257" s="226">
        <v>335924.06</v>
      </c>
      <c r="F257" s="235" t="s">
        <v>3956</v>
      </c>
      <c r="G257" s="235" t="s">
        <v>3957</v>
      </c>
      <c r="H257" s="226">
        <v>335924.06</v>
      </c>
    </row>
    <row r="258" spans="2:8" x14ac:dyDescent="0.25">
      <c r="B258" s="235" t="s">
        <v>3958</v>
      </c>
      <c r="C258" s="235" t="s">
        <v>3959</v>
      </c>
      <c r="D258" s="226">
        <v>0</v>
      </c>
      <c r="F258" s="235" t="s">
        <v>3958</v>
      </c>
      <c r="G258" s="235" t="s">
        <v>3959</v>
      </c>
      <c r="H258" s="226">
        <v>0</v>
      </c>
    </row>
    <row r="259" spans="2:8" x14ac:dyDescent="0.25">
      <c r="B259" s="235" t="s">
        <v>3960</v>
      </c>
      <c r="C259" s="235" t="s">
        <v>3961</v>
      </c>
      <c r="D259" s="226">
        <v>0</v>
      </c>
      <c r="F259" s="235" t="s">
        <v>3960</v>
      </c>
      <c r="G259" s="235" t="s">
        <v>3961</v>
      </c>
      <c r="H259" s="226">
        <v>0</v>
      </c>
    </row>
    <row r="260" spans="2:8" x14ac:dyDescent="0.25">
      <c r="B260" s="235" t="s">
        <v>3962</v>
      </c>
      <c r="C260" s="235" t="s">
        <v>3916</v>
      </c>
      <c r="D260" s="226">
        <v>1896.22</v>
      </c>
      <c r="F260" s="235" t="s">
        <v>3962</v>
      </c>
      <c r="G260" s="235" t="s">
        <v>3916</v>
      </c>
      <c r="H260" s="226">
        <v>1896.22</v>
      </c>
    </row>
    <row r="261" spans="2:8" x14ac:dyDescent="0.25">
      <c r="B261" s="235" t="s">
        <v>3963</v>
      </c>
      <c r="C261" s="235" t="s">
        <v>3907</v>
      </c>
      <c r="D261" s="226">
        <v>5675.16</v>
      </c>
      <c r="F261" s="235" t="s">
        <v>3963</v>
      </c>
      <c r="G261" s="235" t="s">
        <v>3907</v>
      </c>
      <c r="H261" s="226">
        <v>5675.16</v>
      </c>
    </row>
    <row r="262" spans="2:8" x14ac:dyDescent="0.25">
      <c r="B262" s="235" t="s">
        <v>3964</v>
      </c>
      <c r="C262" s="235" t="s">
        <v>3965</v>
      </c>
      <c r="D262" s="226">
        <v>328352.68</v>
      </c>
      <c r="F262" s="235" t="s">
        <v>3964</v>
      </c>
      <c r="G262" s="235" t="s">
        <v>3965</v>
      </c>
      <c r="H262" s="226">
        <v>328352.68</v>
      </c>
    </row>
    <row r="263" spans="2:8" x14ac:dyDescent="0.25">
      <c r="B263" s="235" t="s">
        <v>3966</v>
      </c>
      <c r="C263" s="235" t="s">
        <v>3967</v>
      </c>
      <c r="D263" s="226">
        <v>1247007.7</v>
      </c>
      <c r="F263" s="235" t="s">
        <v>3966</v>
      </c>
      <c r="G263" s="235" t="s">
        <v>3967</v>
      </c>
      <c r="H263" s="226">
        <v>660690.82999999996</v>
      </c>
    </row>
    <row r="264" spans="2:8" x14ac:dyDescent="0.25">
      <c r="B264" s="235" t="s">
        <v>3968</v>
      </c>
      <c r="C264" s="235" t="s">
        <v>3969</v>
      </c>
      <c r="D264" s="226">
        <v>17241.14</v>
      </c>
      <c r="F264" s="235" t="s">
        <v>3968</v>
      </c>
      <c r="G264" s="235" t="s">
        <v>3969</v>
      </c>
      <c r="H264" s="226">
        <v>4513.96</v>
      </c>
    </row>
    <row r="265" spans="2:8" x14ac:dyDescent="0.25">
      <c r="B265" s="235" t="s">
        <v>3970</v>
      </c>
      <c r="C265" s="235" t="s">
        <v>3903</v>
      </c>
      <c r="D265" s="226">
        <v>23172.34</v>
      </c>
      <c r="F265" s="235" t="s">
        <v>3970</v>
      </c>
      <c r="G265" s="235" t="s">
        <v>3903</v>
      </c>
      <c r="H265" s="226">
        <v>4918.6400000000003</v>
      </c>
    </row>
    <row r="266" spans="2:8" x14ac:dyDescent="0.25">
      <c r="B266" s="235" t="s">
        <v>3971</v>
      </c>
      <c r="C266" s="235" t="s">
        <v>3905</v>
      </c>
      <c r="D266" s="226">
        <v>33083.67</v>
      </c>
      <c r="F266" s="235" t="s">
        <v>3971</v>
      </c>
      <c r="G266" s="235" t="s">
        <v>3905</v>
      </c>
      <c r="H266" s="226">
        <v>11403.68</v>
      </c>
    </row>
    <row r="267" spans="2:8" x14ac:dyDescent="0.25">
      <c r="B267" s="235" t="s">
        <v>3972</v>
      </c>
      <c r="C267" s="235" t="s">
        <v>3895</v>
      </c>
      <c r="D267" s="226">
        <v>73854.05</v>
      </c>
      <c r="F267" s="235" t="s">
        <v>3972</v>
      </c>
      <c r="G267" s="235" t="s">
        <v>3895</v>
      </c>
      <c r="H267" s="226">
        <v>25105.49</v>
      </c>
    </row>
    <row r="268" spans="2:8" x14ac:dyDescent="0.25">
      <c r="B268" s="235" t="s">
        <v>3973</v>
      </c>
      <c r="C268" s="235" t="s">
        <v>3909</v>
      </c>
      <c r="D268" s="226">
        <v>1099656.5</v>
      </c>
      <c r="F268" s="235" t="s">
        <v>3973</v>
      </c>
      <c r="G268" s="235" t="s">
        <v>3909</v>
      </c>
      <c r="H268" s="226">
        <v>614749.06000000006</v>
      </c>
    </row>
    <row r="269" spans="2:8" x14ac:dyDescent="0.25">
      <c r="B269" s="235" t="s">
        <v>3974</v>
      </c>
      <c r="C269" s="235" t="s">
        <v>3975</v>
      </c>
      <c r="D269" s="226">
        <v>0</v>
      </c>
      <c r="F269" s="235" t="s">
        <v>3974</v>
      </c>
      <c r="G269" s="235" t="s">
        <v>3975</v>
      </c>
      <c r="H269" s="226">
        <v>0</v>
      </c>
    </row>
    <row r="270" spans="2:8" x14ac:dyDescent="0.25">
      <c r="B270" s="235" t="s">
        <v>3976</v>
      </c>
      <c r="C270" s="235" t="s">
        <v>3901</v>
      </c>
      <c r="D270" s="226">
        <v>0</v>
      </c>
      <c r="F270" s="235" t="s">
        <v>3976</v>
      </c>
      <c r="G270" s="235" t="s">
        <v>3901</v>
      </c>
      <c r="H270" s="226">
        <v>0</v>
      </c>
    </row>
    <row r="271" spans="2:8" x14ac:dyDescent="0.25">
      <c r="B271" s="235" t="s">
        <v>3977</v>
      </c>
      <c r="C271" s="235" t="s">
        <v>3891</v>
      </c>
      <c r="D271" s="226">
        <v>0</v>
      </c>
      <c r="F271" s="235" t="s">
        <v>3977</v>
      </c>
      <c r="G271" s="235" t="s">
        <v>3891</v>
      </c>
      <c r="H271" s="226">
        <v>0</v>
      </c>
    </row>
    <row r="272" spans="2:8" x14ac:dyDescent="0.25">
      <c r="B272" s="235" t="s">
        <v>3978</v>
      </c>
      <c r="C272" s="235" t="s">
        <v>3905</v>
      </c>
      <c r="D272" s="226">
        <v>0</v>
      </c>
      <c r="F272" s="235" t="s">
        <v>3978</v>
      </c>
      <c r="G272" s="235" t="s">
        <v>3905</v>
      </c>
      <c r="H272" s="226">
        <v>0</v>
      </c>
    </row>
    <row r="273" spans="2:8" x14ac:dyDescent="0.25">
      <c r="B273" s="235" t="s">
        <v>3979</v>
      </c>
      <c r="C273" s="235" t="s">
        <v>3907</v>
      </c>
      <c r="D273" s="226">
        <v>0</v>
      </c>
      <c r="F273" s="235" t="s">
        <v>3979</v>
      </c>
      <c r="G273" s="235" t="s">
        <v>3907</v>
      </c>
      <c r="H273" s="226">
        <v>0</v>
      </c>
    </row>
    <row r="274" spans="2:8" x14ac:dyDescent="0.25">
      <c r="B274" s="235" t="s">
        <v>3980</v>
      </c>
      <c r="C274" s="235" t="s">
        <v>3909</v>
      </c>
      <c r="D274" s="226">
        <v>0</v>
      </c>
      <c r="F274" s="235" t="s">
        <v>3980</v>
      </c>
      <c r="G274" s="235" t="s">
        <v>3909</v>
      </c>
      <c r="H274" s="226">
        <v>0</v>
      </c>
    </row>
    <row r="275" spans="2:8" x14ac:dyDescent="0.25">
      <c r="B275" s="235" t="s">
        <v>3981</v>
      </c>
      <c r="C275" s="235" t="s">
        <v>3982</v>
      </c>
      <c r="D275" s="226">
        <v>6249.64</v>
      </c>
      <c r="F275" s="235" t="s">
        <v>3981</v>
      </c>
      <c r="G275" s="235" t="s">
        <v>3982</v>
      </c>
      <c r="H275" s="226">
        <v>6249.64</v>
      </c>
    </row>
    <row r="276" spans="2:8" x14ac:dyDescent="0.25">
      <c r="B276" s="235" t="s">
        <v>3983</v>
      </c>
      <c r="C276" s="235" t="s">
        <v>3901</v>
      </c>
      <c r="D276" s="226">
        <v>757.48</v>
      </c>
      <c r="F276" s="235" t="s">
        <v>3983</v>
      </c>
      <c r="G276" s="235" t="s">
        <v>3901</v>
      </c>
      <c r="H276" s="226">
        <v>757.48</v>
      </c>
    </row>
    <row r="277" spans="2:8" x14ac:dyDescent="0.25">
      <c r="B277" s="235" t="s">
        <v>3984</v>
      </c>
      <c r="C277" s="235" t="s">
        <v>3903</v>
      </c>
      <c r="D277" s="226">
        <v>1535</v>
      </c>
      <c r="F277" s="235" t="s">
        <v>3984</v>
      </c>
      <c r="G277" s="235" t="s">
        <v>3903</v>
      </c>
      <c r="H277" s="226">
        <v>1535</v>
      </c>
    </row>
    <row r="278" spans="2:8" x14ac:dyDescent="0.25">
      <c r="B278" s="235" t="s">
        <v>3985</v>
      </c>
      <c r="C278" s="235" t="s">
        <v>3916</v>
      </c>
      <c r="D278" s="226">
        <v>2353.48</v>
      </c>
      <c r="F278" s="235" t="s">
        <v>3985</v>
      </c>
      <c r="G278" s="235" t="s">
        <v>3916</v>
      </c>
      <c r="H278" s="226">
        <v>2353.48</v>
      </c>
    </row>
    <row r="279" spans="2:8" x14ac:dyDescent="0.25">
      <c r="B279" s="235" t="s">
        <v>3986</v>
      </c>
      <c r="C279" s="235" t="s">
        <v>3918</v>
      </c>
      <c r="D279" s="226">
        <v>1603.68</v>
      </c>
      <c r="F279" s="235" t="s">
        <v>3986</v>
      </c>
      <c r="G279" s="235" t="s">
        <v>3918</v>
      </c>
      <c r="H279" s="226">
        <v>1603.68</v>
      </c>
    </row>
    <row r="280" spans="2:8" x14ac:dyDescent="0.25">
      <c r="B280" s="235" t="s">
        <v>3987</v>
      </c>
      <c r="C280" s="235" t="s">
        <v>3965</v>
      </c>
      <c r="D280" s="226">
        <v>0</v>
      </c>
      <c r="F280" s="235" t="s">
        <v>3987</v>
      </c>
      <c r="G280" s="235" t="s">
        <v>3965</v>
      </c>
      <c r="H280" s="226">
        <v>0</v>
      </c>
    </row>
    <row r="281" spans="2:8" x14ac:dyDescent="0.25">
      <c r="B281" s="235" t="s">
        <v>3988</v>
      </c>
      <c r="C281" s="235" t="s">
        <v>3989</v>
      </c>
      <c r="D281" s="226">
        <v>651253.02</v>
      </c>
      <c r="F281" s="235" t="s">
        <v>3988</v>
      </c>
      <c r="G281" s="235" t="s">
        <v>3989</v>
      </c>
      <c r="H281" s="226">
        <v>328378.59000000003</v>
      </c>
    </row>
    <row r="282" spans="2:8" x14ac:dyDescent="0.25">
      <c r="B282" s="235" t="s">
        <v>3990</v>
      </c>
      <c r="C282" s="235" t="s">
        <v>3889</v>
      </c>
      <c r="D282" s="226">
        <v>12602.25</v>
      </c>
      <c r="F282" s="235" t="s">
        <v>3990</v>
      </c>
      <c r="G282" s="235" t="s">
        <v>3889</v>
      </c>
      <c r="H282" s="226">
        <v>6362.28</v>
      </c>
    </row>
    <row r="283" spans="2:8" x14ac:dyDescent="0.25">
      <c r="B283" s="235" t="s">
        <v>3991</v>
      </c>
      <c r="C283" s="235" t="s">
        <v>3903</v>
      </c>
      <c r="D283" s="226">
        <v>19100.05</v>
      </c>
      <c r="F283" s="235" t="s">
        <v>3991</v>
      </c>
      <c r="G283" s="235" t="s">
        <v>3903</v>
      </c>
      <c r="H283" s="226">
        <v>9299.86</v>
      </c>
    </row>
    <row r="284" spans="2:8" x14ac:dyDescent="0.25">
      <c r="B284" s="235" t="s">
        <v>3992</v>
      </c>
      <c r="C284" s="235" t="s">
        <v>3916</v>
      </c>
      <c r="D284" s="226">
        <v>34263.800000000003</v>
      </c>
      <c r="F284" s="235" t="s">
        <v>3992</v>
      </c>
      <c r="G284" s="235" t="s">
        <v>3916</v>
      </c>
      <c r="H284" s="226">
        <v>17489.29</v>
      </c>
    </row>
    <row r="285" spans="2:8" x14ac:dyDescent="0.25">
      <c r="B285" s="235" t="s">
        <v>3993</v>
      </c>
      <c r="C285" s="235" t="s">
        <v>3918</v>
      </c>
      <c r="D285" s="226">
        <v>73999.839999999997</v>
      </c>
      <c r="F285" s="235" t="s">
        <v>3993</v>
      </c>
      <c r="G285" s="235" t="s">
        <v>3918</v>
      </c>
      <c r="H285" s="226">
        <v>38207.370000000003</v>
      </c>
    </row>
    <row r="286" spans="2:8" x14ac:dyDescent="0.25">
      <c r="B286" s="235" t="s">
        <v>3994</v>
      </c>
      <c r="C286" s="235" t="s">
        <v>3897</v>
      </c>
      <c r="D286" s="226">
        <v>511287.08</v>
      </c>
      <c r="F286" s="235" t="s">
        <v>3994</v>
      </c>
      <c r="G286" s="235" t="s">
        <v>3897</v>
      </c>
      <c r="H286" s="226">
        <v>257019.79</v>
      </c>
    </row>
    <row r="287" spans="2:8" x14ac:dyDescent="0.25">
      <c r="B287" s="235" t="s">
        <v>3995</v>
      </c>
      <c r="C287" s="235" t="s">
        <v>3996</v>
      </c>
      <c r="D287" s="226">
        <v>3376.71</v>
      </c>
      <c r="F287" s="235" t="s">
        <v>3995</v>
      </c>
      <c r="G287" s="235" t="s">
        <v>3996</v>
      </c>
      <c r="H287" s="226">
        <v>3376.71</v>
      </c>
    </row>
    <row r="288" spans="2:8" x14ac:dyDescent="0.25">
      <c r="B288" s="235" t="s">
        <v>3997</v>
      </c>
      <c r="C288" s="235" t="s">
        <v>3959</v>
      </c>
      <c r="D288" s="226">
        <v>268.58999999999997</v>
      </c>
      <c r="F288" s="235" t="s">
        <v>3997</v>
      </c>
      <c r="G288" s="235" t="s">
        <v>3959</v>
      </c>
      <c r="H288" s="226">
        <v>268.58999999999997</v>
      </c>
    </row>
    <row r="289" spans="2:8" x14ac:dyDescent="0.25">
      <c r="B289" s="235" t="s">
        <v>3998</v>
      </c>
      <c r="C289" s="235" t="s">
        <v>3950</v>
      </c>
      <c r="D289" s="226">
        <v>543.98</v>
      </c>
      <c r="F289" s="235" t="s">
        <v>3998</v>
      </c>
      <c r="G289" s="235" t="s">
        <v>3950</v>
      </c>
      <c r="H289" s="226">
        <v>543.98</v>
      </c>
    </row>
    <row r="290" spans="2:8" x14ac:dyDescent="0.25">
      <c r="B290" s="235" t="s">
        <v>3999</v>
      </c>
      <c r="C290" s="235" t="s">
        <v>3916</v>
      </c>
      <c r="D290" s="226">
        <v>833.3</v>
      </c>
      <c r="F290" s="235" t="s">
        <v>3999</v>
      </c>
      <c r="G290" s="235" t="s">
        <v>3916</v>
      </c>
      <c r="H290" s="226">
        <v>833.3</v>
      </c>
    </row>
    <row r="291" spans="2:8" x14ac:dyDescent="0.25">
      <c r="B291" s="235" t="s">
        <v>4000</v>
      </c>
      <c r="C291" s="235" t="s">
        <v>3918</v>
      </c>
      <c r="D291" s="226">
        <v>1730.84</v>
      </c>
      <c r="F291" s="235" t="s">
        <v>4000</v>
      </c>
      <c r="G291" s="235" t="s">
        <v>3918</v>
      </c>
      <c r="H291" s="226">
        <v>1730.84</v>
      </c>
    </row>
    <row r="292" spans="2:8" x14ac:dyDescent="0.25">
      <c r="B292" s="235" t="s">
        <v>4001</v>
      </c>
      <c r="C292" s="235" t="s">
        <v>3897</v>
      </c>
      <c r="D292" s="226">
        <v>0</v>
      </c>
      <c r="F292" s="235" t="s">
        <v>4001</v>
      </c>
      <c r="G292" s="235" t="s">
        <v>3897</v>
      </c>
      <c r="H292" s="226">
        <v>0</v>
      </c>
    </row>
    <row r="293" spans="2:8" x14ac:dyDescent="0.25">
      <c r="B293" s="235" t="s">
        <v>4002</v>
      </c>
      <c r="C293" s="235" t="s">
        <v>4003</v>
      </c>
      <c r="D293" s="226">
        <v>452437.7</v>
      </c>
      <c r="F293" s="235" t="s">
        <v>4002</v>
      </c>
      <c r="G293" s="235" t="s">
        <v>4003</v>
      </c>
      <c r="H293" s="226">
        <v>184026.38</v>
      </c>
    </row>
    <row r="294" spans="2:8" x14ac:dyDescent="0.25">
      <c r="B294" s="235" t="s">
        <v>4004</v>
      </c>
      <c r="C294" s="235" t="s">
        <v>3969</v>
      </c>
      <c r="D294" s="226">
        <v>7526.3</v>
      </c>
      <c r="F294" s="235" t="s">
        <v>4004</v>
      </c>
      <c r="G294" s="235" t="s">
        <v>3969</v>
      </c>
      <c r="H294" s="226">
        <v>1006.42</v>
      </c>
    </row>
    <row r="295" spans="2:8" x14ac:dyDescent="0.25">
      <c r="B295" s="235" t="s">
        <v>4005</v>
      </c>
      <c r="C295" s="235" t="s">
        <v>3950</v>
      </c>
      <c r="D295" s="226">
        <v>9569.44</v>
      </c>
      <c r="F295" s="235" t="s">
        <v>4005</v>
      </c>
      <c r="G295" s="235" t="s">
        <v>3950</v>
      </c>
      <c r="H295" s="226">
        <v>2492.46</v>
      </c>
    </row>
    <row r="296" spans="2:8" x14ac:dyDescent="0.25">
      <c r="B296" s="235" t="s">
        <v>4006</v>
      </c>
      <c r="C296" s="235" t="s">
        <v>3916</v>
      </c>
      <c r="D296" s="226">
        <v>19882.810000000001</v>
      </c>
      <c r="F296" s="235" t="s">
        <v>4006</v>
      </c>
      <c r="G296" s="235" t="s">
        <v>3916</v>
      </c>
      <c r="H296" s="226">
        <v>8186.59</v>
      </c>
    </row>
    <row r="297" spans="2:8" x14ac:dyDescent="0.25">
      <c r="B297" s="235" t="s">
        <v>4007</v>
      </c>
      <c r="C297" s="235" t="s">
        <v>3918</v>
      </c>
      <c r="D297" s="226">
        <v>43316.06</v>
      </c>
      <c r="F297" s="235" t="s">
        <v>4007</v>
      </c>
      <c r="G297" s="235" t="s">
        <v>3918</v>
      </c>
      <c r="H297" s="226">
        <v>16764.29</v>
      </c>
    </row>
    <row r="298" spans="2:8" x14ac:dyDescent="0.25">
      <c r="B298" s="235" t="s">
        <v>4008</v>
      </c>
      <c r="C298" s="235" t="s">
        <v>3897</v>
      </c>
      <c r="D298" s="226">
        <v>372143.09</v>
      </c>
      <c r="F298" s="235" t="s">
        <v>4008</v>
      </c>
      <c r="G298" s="235" t="s">
        <v>3897</v>
      </c>
      <c r="H298" s="226">
        <v>155576.62</v>
      </c>
    </row>
    <row r="299" spans="2:8" x14ac:dyDescent="0.25">
      <c r="B299" s="235" t="s">
        <v>4009</v>
      </c>
      <c r="C299" s="235" t="s">
        <v>4010</v>
      </c>
      <c r="D299" s="226">
        <v>0</v>
      </c>
      <c r="F299" s="235" t="s">
        <v>4009</v>
      </c>
      <c r="G299" s="235" t="s">
        <v>4010</v>
      </c>
      <c r="H299" s="226">
        <v>0</v>
      </c>
    </row>
    <row r="300" spans="2:8" x14ac:dyDescent="0.25">
      <c r="B300" s="235" t="s">
        <v>4011</v>
      </c>
      <c r="C300" s="235" t="s">
        <v>3889</v>
      </c>
      <c r="D300" s="226">
        <v>0</v>
      </c>
      <c r="F300" s="235" t="s">
        <v>4011</v>
      </c>
      <c r="G300" s="235" t="s">
        <v>3889</v>
      </c>
      <c r="H300" s="226">
        <v>0</v>
      </c>
    </row>
    <row r="301" spans="2:8" x14ac:dyDescent="0.25">
      <c r="B301" s="235" t="s">
        <v>4012</v>
      </c>
      <c r="C301" s="235" t="s">
        <v>3903</v>
      </c>
      <c r="D301" s="226">
        <v>0</v>
      </c>
      <c r="F301" s="235" t="s">
        <v>4012</v>
      </c>
      <c r="G301" s="235" t="s">
        <v>3903</v>
      </c>
      <c r="H301" s="226">
        <v>0</v>
      </c>
    </row>
    <row r="302" spans="2:8" x14ac:dyDescent="0.25">
      <c r="B302" s="235" t="s">
        <v>4013</v>
      </c>
      <c r="C302" s="235" t="s">
        <v>3916</v>
      </c>
      <c r="D302" s="226">
        <v>0</v>
      </c>
      <c r="F302" s="235" t="s">
        <v>4013</v>
      </c>
      <c r="G302" s="235" t="s">
        <v>3916</v>
      </c>
      <c r="H302" s="226">
        <v>0</v>
      </c>
    </row>
    <row r="303" spans="2:8" x14ac:dyDescent="0.25">
      <c r="B303" s="235" t="s">
        <v>4014</v>
      </c>
      <c r="C303" s="235" t="s">
        <v>3918</v>
      </c>
      <c r="D303" s="226">
        <v>0</v>
      </c>
      <c r="F303" s="235" t="s">
        <v>4014</v>
      </c>
      <c r="G303" s="235" t="s">
        <v>3918</v>
      </c>
      <c r="H303" s="226">
        <v>0</v>
      </c>
    </row>
    <row r="304" spans="2:8" x14ac:dyDescent="0.25">
      <c r="B304" s="235" t="s">
        <v>4015</v>
      </c>
      <c r="C304" s="235" t="s">
        <v>3897</v>
      </c>
      <c r="D304" s="226">
        <v>0</v>
      </c>
      <c r="F304" s="235" t="s">
        <v>4015</v>
      </c>
      <c r="G304" s="235" t="s">
        <v>3897</v>
      </c>
      <c r="H304" s="226">
        <v>0</v>
      </c>
    </row>
    <row r="305" spans="2:8" x14ac:dyDescent="0.25">
      <c r="B305" s="235" t="s">
        <v>4016</v>
      </c>
      <c r="C305" s="235" t="s">
        <v>4017</v>
      </c>
      <c r="D305" s="226">
        <v>54192.03</v>
      </c>
      <c r="F305" s="235" t="s">
        <v>4016</v>
      </c>
      <c r="G305" s="235" t="s">
        <v>4017</v>
      </c>
      <c r="H305" s="226">
        <v>45472.58</v>
      </c>
    </row>
    <row r="306" spans="2:8" x14ac:dyDescent="0.25">
      <c r="B306" s="235" t="s">
        <v>4018</v>
      </c>
      <c r="C306" s="235" t="s">
        <v>3969</v>
      </c>
      <c r="D306" s="226">
        <v>6825</v>
      </c>
      <c r="F306" s="235" t="s">
        <v>4018</v>
      </c>
      <c r="G306" s="235" t="s">
        <v>3969</v>
      </c>
      <c r="H306" s="226">
        <v>5434.57</v>
      </c>
    </row>
    <row r="307" spans="2:8" x14ac:dyDescent="0.25">
      <c r="B307" s="235" t="s">
        <v>4019</v>
      </c>
      <c r="C307" s="235" t="s">
        <v>3891</v>
      </c>
      <c r="D307" s="226">
        <v>6956.9</v>
      </c>
      <c r="F307" s="235" t="s">
        <v>4019</v>
      </c>
      <c r="G307" s="235" t="s">
        <v>3891</v>
      </c>
      <c r="H307" s="226">
        <v>5541.91</v>
      </c>
    </row>
    <row r="308" spans="2:8" x14ac:dyDescent="0.25">
      <c r="B308" s="235" t="s">
        <v>4020</v>
      </c>
      <c r="C308" s="235" t="s">
        <v>3893</v>
      </c>
      <c r="D308" s="226">
        <v>14211.59</v>
      </c>
      <c r="F308" s="235" t="s">
        <v>4020</v>
      </c>
      <c r="G308" s="235" t="s">
        <v>3893</v>
      </c>
      <c r="H308" s="226">
        <v>12042.11</v>
      </c>
    </row>
    <row r="309" spans="2:8" x14ac:dyDescent="0.25">
      <c r="B309" s="235" t="s">
        <v>4021</v>
      </c>
      <c r="C309" s="235" t="s">
        <v>3895</v>
      </c>
      <c r="D309" s="226">
        <v>19060.669999999998</v>
      </c>
      <c r="F309" s="235" t="s">
        <v>4021</v>
      </c>
      <c r="G309" s="235" t="s">
        <v>3895</v>
      </c>
      <c r="H309" s="226">
        <v>15316.12</v>
      </c>
    </row>
    <row r="310" spans="2:8" x14ac:dyDescent="0.25">
      <c r="B310" s="235" t="s">
        <v>4022</v>
      </c>
      <c r="C310" s="235" t="s">
        <v>4023</v>
      </c>
      <c r="D310" s="226">
        <v>7137.87</v>
      </c>
      <c r="F310" s="235" t="s">
        <v>4022</v>
      </c>
      <c r="G310" s="235" t="s">
        <v>4023</v>
      </c>
      <c r="H310" s="226">
        <v>7137.87</v>
      </c>
    </row>
    <row r="311" spans="2:8" x14ac:dyDescent="0.25">
      <c r="B311" s="235" t="s">
        <v>4024</v>
      </c>
      <c r="C311" s="235" t="s">
        <v>4025</v>
      </c>
      <c r="D311" s="226">
        <v>2689699.1</v>
      </c>
      <c r="F311" s="235" t="s">
        <v>4024</v>
      </c>
      <c r="G311" s="235" t="s">
        <v>4025</v>
      </c>
      <c r="H311" s="226">
        <v>1029829.49</v>
      </c>
    </row>
    <row r="312" spans="2:8" x14ac:dyDescent="0.25">
      <c r="B312" s="235" t="s">
        <v>4026</v>
      </c>
      <c r="C312" s="235" t="s">
        <v>3889</v>
      </c>
      <c r="D312" s="226">
        <v>202105.35</v>
      </c>
      <c r="F312" s="235" t="s">
        <v>4026</v>
      </c>
      <c r="G312" s="235" t="s">
        <v>3889</v>
      </c>
      <c r="H312" s="226">
        <v>53164.75</v>
      </c>
    </row>
    <row r="313" spans="2:8" x14ac:dyDescent="0.25">
      <c r="B313" s="235" t="s">
        <v>4027</v>
      </c>
      <c r="C313" s="235" t="s">
        <v>4028</v>
      </c>
      <c r="D313" s="226">
        <v>187462.06</v>
      </c>
      <c r="F313" s="235" t="s">
        <v>4027</v>
      </c>
      <c r="G313" s="235" t="s">
        <v>4028</v>
      </c>
      <c r="H313" s="226">
        <v>52338.33</v>
      </c>
    </row>
    <row r="314" spans="2:8" x14ac:dyDescent="0.25">
      <c r="B314" s="235" t="s">
        <v>4029</v>
      </c>
      <c r="C314" s="235" t="s">
        <v>3916</v>
      </c>
      <c r="D314" s="226">
        <v>266821.53000000003</v>
      </c>
      <c r="F314" s="235" t="s">
        <v>4029</v>
      </c>
      <c r="G314" s="235" t="s">
        <v>3916</v>
      </c>
      <c r="H314" s="226">
        <v>75459.929999999993</v>
      </c>
    </row>
    <row r="315" spans="2:8" x14ac:dyDescent="0.25">
      <c r="B315" s="235" t="s">
        <v>4030</v>
      </c>
      <c r="C315" s="235" t="s">
        <v>3895</v>
      </c>
      <c r="D315" s="226">
        <v>434488.71</v>
      </c>
      <c r="F315" s="235" t="s">
        <v>4030</v>
      </c>
      <c r="G315" s="235" t="s">
        <v>3895</v>
      </c>
      <c r="H315" s="226">
        <v>133268.21</v>
      </c>
    </row>
    <row r="316" spans="2:8" x14ac:dyDescent="0.25">
      <c r="B316" s="235" t="s">
        <v>4031</v>
      </c>
      <c r="C316" s="235" t="s">
        <v>3965</v>
      </c>
      <c r="D316" s="226">
        <v>1598821.45</v>
      </c>
      <c r="F316" s="235" t="s">
        <v>4031</v>
      </c>
      <c r="G316" s="235" t="s">
        <v>3965</v>
      </c>
      <c r="H316" s="226">
        <v>715598.27</v>
      </c>
    </row>
    <row r="317" spans="2:8" x14ac:dyDescent="0.25">
      <c r="B317" s="235" t="s">
        <v>4032</v>
      </c>
      <c r="C317" s="235" t="s">
        <v>4033</v>
      </c>
      <c r="D317" s="226">
        <v>6895.9</v>
      </c>
      <c r="F317" s="235" t="s">
        <v>4032</v>
      </c>
      <c r="G317" s="235" t="s">
        <v>4033</v>
      </c>
      <c r="H317" s="226">
        <v>6895.9</v>
      </c>
    </row>
    <row r="318" spans="2:8" x14ac:dyDescent="0.25">
      <c r="B318" s="235" t="s">
        <v>4034</v>
      </c>
      <c r="C318" s="235" t="s">
        <v>3969</v>
      </c>
      <c r="D318" s="226">
        <v>1106.44</v>
      </c>
      <c r="F318" s="235" t="s">
        <v>4034</v>
      </c>
      <c r="G318" s="235" t="s">
        <v>3969</v>
      </c>
      <c r="H318" s="226">
        <v>1106.44</v>
      </c>
    </row>
    <row r="319" spans="2:8" x14ac:dyDescent="0.25">
      <c r="B319" s="235" t="s">
        <v>4035</v>
      </c>
      <c r="C319" s="235" t="s">
        <v>3950</v>
      </c>
      <c r="D319" s="226">
        <v>840.84</v>
      </c>
      <c r="F319" s="235" t="s">
        <v>4035</v>
      </c>
      <c r="G319" s="235" t="s">
        <v>3950</v>
      </c>
      <c r="H319" s="226">
        <v>840.84</v>
      </c>
    </row>
    <row r="320" spans="2:8" x14ac:dyDescent="0.25">
      <c r="B320" s="235" t="s">
        <v>4036</v>
      </c>
      <c r="C320" s="235" t="s">
        <v>3916</v>
      </c>
      <c r="D320" s="226">
        <v>877.98</v>
      </c>
      <c r="F320" s="235" t="s">
        <v>4036</v>
      </c>
      <c r="G320" s="235" t="s">
        <v>3916</v>
      </c>
      <c r="H320" s="226">
        <v>877.98</v>
      </c>
    </row>
    <row r="321" spans="2:8" x14ac:dyDescent="0.25">
      <c r="B321" s="235" t="s">
        <v>4037</v>
      </c>
      <c r="C321" s="235" t="s">
        <v>3918</v>
      </c>
      <c r="D321" s="226">
        <v>1823.67</v>
      </c>
      <c r="F321" s="235" t="s">
        <v>4037</v>
      </c>
      <c r="G321" s="235" t="s">
        <v>3918</v>
      </c>
      <c r="H321" s="226">
        <v>1823.67</v>
      </c>
    </row>
    <row r="322" spans="2:8" x14ac:dyDescent="0.25">
      <c r="B322" s="235" t="s">
        <v>4038</v>
      </c>
      <c r="C322" s="235" t="s">
        <v>3897</v>
      </c>
      <c r="D322" s="226">
        <v>2246.9699999999998</v>
      </c>
      <c r="F322" s="235" t="s">
        <v>4038</v>
      </c>
      <c r="G322" s="235" t="s">
        <v>3897</v>
      </c>
      <c r="H322" s="226">
        <v>2246.9699999999998</v>
      </c>
    </row>
    <row r="323" spans="2:8" x14ac:dyDescent="0.25">
      <c r="B323" s="235" t="s">
        <v>4039</v>
      </c>
      <c r="C323" s="235" t="s">
        <v>4040</v>
      </c>
      <c r="D323" s="226">
        <v>2143252.84</v>
      </c>
      <c r="F323" s="235" t="s">
        <v>4039</v>
      </c>
      <c r="G323" s="235" t="s">
        <v>4040</v>
      </c>
      <c r="H323" s="226">
        <v>652121.64</v>
      </c>
    </row>
    <row r="324" spans="2:8" x14ac:dyDescent="0.25">
      <c r="B324" s="235" t="s">
        <v>4041</v>
      </c>
      <c r="C324" s="235" t="s">
        <v>3969</v>
      </c>
      <c r="D324" s="226">
        <v>190369.53</v>
      </c>
      <c r="F324" s="235" t="s">
        <v>4041</v>
      </c>
      <c r="G324" s="235" t="s">
        <v>3969</v>
      </c>
      <c r="H324" s="226">
        <v>47317.54</v>
      </c>
    </row>
    <row r="325" spans="2:8" x14ac:dyDescent="0.25">
      <c r="B325" s="235" t="s">
        <v>4042</v>
      </c>
      <c r="C325" s="235" t="s">
        <v>3950</v>
      </c>
      <c r="D325" s="226">
        <v>171499.78</v>
      </c>
      <c r="F325" s="235" t="s">
        <v>4042</v>
      </c>
      <c r="G325" s="235" t="s">
        <v>3950</v>
      </c>
      <c r="H325" s="226">
        <v>43237.3</v>
      </c>
    </row>
    <row r="326" spans="2:8" x14ac:dyDescent="0.25">
      <c r="B326" s="235" t="s">
        <v>4043</v>
      </c>
      <c r="C326" s="235" t="s">
        <v>3916</v>
      </c>
      <c r="D326" s="226">
        <v>259369.45</v>
      </c>
      <c r="F326" s="235" t="s">
        <v>4043</v>
      </c>
      <c r="G326" s="235" t="s">
        <v>3916</v>
      </c>
      <c r="H326" s="226">
        <v>64411.53</v>
      </c>
    </row>
    <row r="327" spans="2:8" x14ac:dyDescent="0.25">
      <c r="B327" s="235" t="s">
        <v>4044</v>
      </c>
      <c r="C327" s="235" t="s">
        <v>4045</v>
      </c>
      <c r="D327" s="226">
        <v>422999.93</v>
      </c>
      <c r="F327" s="235" t="s">
        <v>4044</v>
      </c>
      <c r="G327" s="235" t="s">
        <v>4045</v>
      </c>
      <c r="H327" s="226">
        <v>117916.03</v>
      </c>
    </row>
    <row r="328" spans="2:8" x14ac:dyDescent="0.25">
      <c r="B328" s="235" t="s">
        <v>4046</v>
      </c>
      <c r="C328" s="235" t="s">
        <v>3897</v>
      </c>
      <c r="D328" s="226">
        <v>1099014.1499999999</v>
      </c>
      <c r="F328" s="235" t="s">
        <v>4046</v>
      </c>
      <c r="G328" s="235" t="s">
        <v>3897</v>
      </c>
      <c r="H328" s="226">
        <v>379239.24</v>
      </c>
    </row>
    <row r="329" spans="2:8" x14ac:dyDescent="0.25">
      <c r="B329" s="235" t="s">
        <v>4047</v>
      </c>
      <c r="C329" s="235" t="s">
        <v>4048</v>
      </c>
      <c r="D329" s="226">
        <v>0</v>
      </c>
      <c r="F329" s="235" t="s">
        <v>4047</v>
      </c>
      <c r="G329" s="235" t="s">
        <v>4048</v>
      </c>
      <c r="H329" s="226">
        <v>0</v>
      </c>
    </row>
    <row r="330" spans="2:8" x14ac:dyDescent="0.25">
      <c r="B330" s="235" t="s">
        <v>4049</v>
      </c>
      <c r="C330" s="235" t="s">
        <v>3901</v>
      </c>
      <c r="D330" s="226">
        <v>0</v>
      </c>
      <c r="F330" s="235" t="s">
        <v>4049</v>
      </c>
      <c r="G330" s="235" t="s">
        <v>3901</v>
      </c>
      <c r="H330" s="226">
        <v>0</v>
      </c>
    </row>
    <row r="331" spans="2:8" x14ac:dyDescent="0.25">
      <c r="B331" s="235" t="s">
        <v>4050</v>
      </c>
      <c r="C331" s="235" t="s">
        <v>4028</v>
      </c>
      <c r="D331" s="226">
        <v>0</v>
      </c>
      <c r="F331" s="235" t="s">
        <v>4050</v>
      </c>
      <c r="G331" s="235" t="s">
        <v>4028</v>
      </c>
      <c r="H331" s="226">
        <v>0</v>
      </c>
    </row>
    <row r="332" spans="2:8" x14ac:dyDescent="0.25">
      <c r="B332" s="235" t="s">
        <v>4051</v>
      </c>
      <c r="C332" s="235" t="s">
        <v>3905</v>
      </c>
      <c r="D332" s="226">
        <v>0</v>
      </c>
      <c r="F332" s="235" t="s">
        <v>4051</v>
      </c>
      <c r="G332" s="235" t="s">
        <v>3905</v>
      </c>
      <c r="H332" s="226">
        <v>0</v>
      </c>
    </row>
    <row r="333" spans="2:8" x14ac:dyDescent="0.25">
      <c r="B333" s="235" t="s">
        <v>4052</v>
      </c>
      <c r="C333" s="235" t="s">
        <v>3907</v>
      </c>
      <c r="D333" s="226">
        <v>0</v>
      </c>
      <c r="F333" s="235" t="s">
        <v>4052</v>
      </c>
      <c r="G333" s="235" t="s">
        <v>3907</v>
      </c>
      <c r="H333" s="226">
        <v>0</v>
      </c>
    </row>
    <row r="334" spans="2:8" x14ac:dyDescent="0.25">
      <c r="B334" s="235" t="s">
        <v>4053</v>
      </c>
      <c r="C334" s="235" t="s">
        <v>3897</v>
      </c>
      <c r="D334" s="226">
        <v>0</v>
      </c>
      <c r="F334" s="235" t="s">
        <v>4053</v>
      </c>
      <c r="G334" s="235" t="s">
        <v>3897</v>
      </c>
      <c r="H334" s="226">
        <v>0</v>
      </c>
    </row>
    <row r="335" spans="2:8" x14ac:dyDescent="0.25">
      <c r="B335" s="235" t="s">
        <v>4054</v>
      </c>
      <c r="C335" s="235" t="s">
        <v>4055</v>
      </c>
      <c r="D335" s="226">
        <v>4033.47</v>
      </c>
      <c r="F335" s="235" t="s">
        <v>4054</v>
      </c>
      <c r="G335" s="235" t="s">
        <v>4055</v>
      </c>
      <c r="H335" s="226">
        <v>0</v>
      </c>
    </row>
    <row r="336" spans="2:8" x14ac:dyDescent="0.25">
      <c r="B336" s="235" t="s">
        <v>4056</v>
      </c>
      <c r="C336" s="235" t="s">
        <v>3901</v>
      </c>
      <c r="D336" s="226">
        <v>546.34</v>
      </c>
      <c r="F336" s="235" t="s">
        <v>4056</v>
      </c>
      <c r="G336" s="235" t="s">
        <v>3901</v>
      </c>
      <c r="H336" s="226">
        <v>0</v>
      </c>
    </row>
    <row r="337" spans="2:8" x14ac:dyDescent="0.25">
      <c r="B337" s="235" t="s">
        <v>4057</v>
      </c>
      <c r="C337" s="235" t="s">
        <v>3903</v>
      </c>
      <c r="D337" s="226">
        <v>556</v>
      </c>
      <c r="F337" s="235" t="s">
        <v>4057</v>
      </c>
      <c r="G337" s="235" t="s">
        <v>3903</v>
      </c>
      <c r="H337" s="226">
        <v>0</v>
      </c>
    </row>
    <row r="338" spans="2:8" x14ac:dyDescent="0.25">
      <c r="B338" s="235" t="s">
        <v>4058</v>
      </c>
      <c r="C338" s="235" t="s">
        <v>3916</v>
      </c>
      <c r="D338" s="226">
        <v>852.51</v>
      </c>
      <c r="F338" s="235" t="s">
        <v>4058</v>
      </c>
      <c r="G338" s="235" t="s">
        <v>3916</v>
      </c>
      <c r="H338" s="226">
        <v>0</v>
      </c>
    </row>
    <row r="339" spans="2:8" x14ac:dyDescent="0.25">
      <c r="B339" s="235" t="s">
        <v>4059</v>
      </c>
      <c r="C339" s="235" t="s">
        <v>3918</v>
      </c>
      <c r="D339" s="226">
        <v>1773.81</v>
      </c>
      <c r="F339" s="235" t="s">
        <v>4059</v>
      </c>
      <c r="G339" s="235" t="s">
        <v>3918</v>
      </c>
      <c r="H339" s="226">
        <v>0</v>
      </c>
    </row>
    <row r="340" spans="2:8" x14ac:dyDescent="0.25">
      <c r="B340" s="235" t="s">
        <v>4060</v>
      </c>
      <c r="C340" s="235" t="s">
        <v>4023</v>
      </c>
      <c r="D340" s="226">
        <v>304.81</v>
      </c>
      <c r="F340" s="235" t="s">
        <v>4060</v>
      </c>
      <c r="G340" s="235" t="s">
        <v>4023</v>
      </c>
      <c r="H340" s="226">
        <v>0</v>
      </c>
    </row>
    <row r="341" spans="2:8" x14ac:dyDescent="0.25">
      <c r="B341" s="235" t="s">
        <v>4061</v>
      </c>
      <c r="C341" s="235" t="s">
        <v>4062</v>
      </c>
      <c r="D341" s="226">
        <v>800545.34</v>
      </c>
      <c r="F341" s="235" t="s">
        <v>4061</v>
      </c>
      <c r="G341" s="235" t="s">
        <v>4062</v>
      </c>
      <c r="H341" s="226">
        <v>160029.29999999999</v>
      </c>
    </row>
    <row r="342" spans="2:8" x14ac:dyDescent="0.25">
      <c r="B342" s="235" t="s">
        <v>4063</v>
      </c>
      <c r="C342" s="235" t="s">
        <v>3969</v>
      </c>
      <c r="D342" s="226">
        <v>28159.439999999999</v>
      </c>
      <c r="F342" s="235" t="s">
        <v>4063</v>
      </c>
      <c r="G342" s="235" t="s">
        <v>3969</v>
      </c>
      <c r="H342" s="226">
        <v>6434.25</v>
      </c>
    </row>
    <row r="343" spans="2:8" x14ac:dyDescent="0.25">
      <c r="B343" s="235" t="s">
        <v>4064</v>
      </c>
      <c r="C343" s="235" t="s">
        <v>3903</v>
      </c>
      <c r="D343" s="226">
        <v>26844.79</v>
      </c>
      <c r="F343" s="235" t="s">
        <v>4064</v>
      </c>
      <c r="G343" s="235" t="s">
        <v>3903</v>
      </c>
      <c r="H343" s="226">
        <v>6463.26</v>
      </c>
    </row>
    <row r="344" spans="2:8" x14ac:dyDescent="0.25">
      <c r="B344" s="235" t="s">
        <v>4065</v>
      </c>
      <c r="C344" s="235" t="s">
        <v>3905</v>
      </c>
      <c r="D344" s="226">
        <v>43751.64</v>
      </c>
      <c r="F344" s="235" t="s">
        <v>4065</v>
      </c>
      <c r="G344" s="235" t="s">
        <v>3905</v>
      </c>
      <c r="H344" s="226">
        <v>8954.85</v>
      </c>
    </row>
    <row r="345" spans="2:8" x14ac:dyDescent="0.25">
      <c r="B345" s="235" t="s">
        <v>4066</v>
      </c>
      <c r="C345" s="235" t="s">
        <v>3907</v>
      </c>
      <c r="D345" s="226">
        <v>79027.42</v>
      </c>
      <c r="F345" s="235" t="s">
        <v>4066</v>
      </c>
      <c r="G345" s="235" t="s">
        <v>3907</v>
      </c>
      <c r="H345" s="226">
        <v>16723.990000000002</v>
      </c>
    </row>
    <row r="346" spans="2:8" x14ac:dyDescent="0.25">
      <c r="B346" s="235" t="s">
        <v>4067</v>
      </c>
      <c r="C346" s="235" t="s">
        <v>3909</v>
      </c>
      <c r="D346" s="226">
        <v>622762.05000000005</v>
      </c>
      <c r="F346" s="235" t="s">
        <v>4067</v>
      </c>
      <c r="G346" s="235" t="s">
        <v>3909</v>
      </c>
      <c r="H346" s="226">
        <v>121452.95</v>
      </c>
    </row>
    <row r="347" spans="2:8" x14ac:dyDescent="0.25">
      <c r="B347" s="235" t="s">
        <v>4068</v>
      </c>
      <c r="C347" s="235" t="s">
        <v>4069</v>
      </c>
      <c r="D347" s="226">
        <v>0</v>
      </c>
      <c r="F347" s="235" t="s">
        <v>4068</v>
      </c>
      <c r="G347" s="235" t="s">
        <v>4069</v>
      </c>
      <c r="H347" s="226">
        <v>0</v>
      </c>
    </row>
    <row r="348" spans="2:8" x14ac:dyDescent="0.25">
      <c r="B348" s="235" t="s">
        <v>4070</v>
      </c>
      <c r="C348" s="235" t="s">
        <v>3901</v>
      </c>
      <c r="D348" s="226">
        <v>0</v>
      </c>
      <c r="F348" s="235" t="s">
        <v>4070</v>
      </c>
      <c r="G348" s="235" t="s">
        <v>3901</v>
      </c>
      <c r="H348" s="226">
        <v>0</v>
      </c>
    </row>
    <row r="349" spans="2:8" x14ac:dyDescent="0.25">
      <c r="B349" s="235" t="s">
        <v>4071</v>
      </c>
      <c r="C349" s="235" t="s">
        <v>3891</v>
      </c>
      <c r="D349" s="226">
        <v>0</v>
      </c>
      <c r="F349" s="235" t="s">
        <v>4071</v>
      </c>
      <c r="G349" s="235" t="s">
        <v>3891</v>
      </c>
      <c r="H349" s="226">
        <v>0</v>
      </c>
    </row>
    <row r="350" spans="2:8" x14ac:dyDescent="0.25">
      <c r="B350" s="235" t="s">
        <v>4072</v>
      </c>
      <c r="C350" s="235" t="s">
        <v>3905</v>
      </c>
      <c r="D350" s="226">
        <v>0</v>
      </c>
      <c r="F350" s="235" t="s">
        <v>4072</v>
      </c>
      <c r="G350" s="235" t="s">
        <v>3905</v>
      </c>
      <c r="H350" s="226">
        <v>0</v>
      </c>
    </row>
    <row r="351" spans="2:8" x14ac:dyDescent="0.25">
      <c r="B351" s="235" t="s">
        <v>4073</v>
      </c>
      <c r="C351" s="235" t="s">
        <v>3918</v>
      </c>
      <c r="D351" s="226">
        <v>0</v>
      </c>
      <c r="F351" s="235" t="s">
        <v>4073</v>
      </c>
      <c r="G351" s="235" t="s">
        <v>3918</v>
      </c>
      <c r="H351" s="226">
        <v>0</v>
      </c>
    </row>
    <row r="352" spans="2:8" x14ac:dyDescent="0.25">
      <c r="B352" s="235" t="s">
        <v>4074</v>
      </c>
      <c r="C352" s="235" t="s">
        <v>3897</v>
      </c>
      <c r="D352" s="226">
        <v>0</v>
      </c>
      <c r="F352" s="235" t="s">
        <v>4074</v>
      </c>
      <c r="G352" s="235" t="s">
        <v>3897</v>
      </c>
      <c r="H352" s="226">
        <v>0</v>
      </c>
    </row>
    <row r="353" spans="2:8" x14ac:dyDescent="0.25">
      <c r="B353" s="235" t="s">
        <v>4075</v>
      </c>
      <c r="C353" s="235" t="s">
        <v>4076</v>
      </c>
      <c r="D353" s="226">
        <v>930767.24</v>
      </c>
      <c r="F353" s="235" t="s">
        <v>4075</v>
      </c>
      <c r="G353" s="235" t="s">
        <v>4076</v>
      </c>
      <c r="H353" s="226">
        <v>185121.01</v>
      </c>
    </row>
    <row r="354" spans="2:8" x14ac:dyDescent="0.25">
      <c r="B354" s="235" t="s">
        <v>4077</v>
      </c>
      <c r="C354" s="235" t="s">
        <v>4078</v>
      </c>
      <c r="D354" s="226">
        <v>31105.69</v>
      </c>
      <c r="F354" s="235" t="s">
        <v>4077</v>
      </c>
      <c r="G354" s="235" t="s">
        <v>4078</v>
      </c>
      <c r="H354" s="226">
        <v>6250.09</v>
      </c>
    </row>
    <row r="355" spans="2:8" x14ac:dyDescent="0.25">
      <c r="B355" s="235" t="s">
        <v>4079</v>
      </c>
      <c r="C355" s="235" t="s">
        <v>3903</v>
      </c>
      <c r="D355" s="226">
        <v>26229.34</v>
      </c>
      <c r="F355" s="235" t="s">
        <v>4079</v>
      </c>
      <c r="G355" s="235" t="s">
        <v>3903</v>
      </c>
      <c r="H355" s="226">
        <v>5761.19</v>
      </c>
    </row>
    <row r="356" spans="2:8" x14ac:dyDescent="0.25">
      <c r="B356" s="235" t="s">
        <v>4080</v>
      </c>
      <c r="C356" s="235" t="s">
        <v>3905</v>
      </c>
      <c r="D356" s="226">
        <v>65010.97</v>
      </c>
      <c r="F356" s="235" t="s">
        <v>4080</v>
      </c>
      <c r="G356" s="235" t="s">
        <v>3905</v>
      </c>
      <c r="H356" s="226">
        <v>8879.26</v>
      </c>
    </row>
    <row r="357" spans="2:8" x14ac:dyDescent="0.25">
      <c r="B357" s="235" t="s">
        <v>4081</v>
      </c>
      <c r="C357" s="235" t="s">
        <v>4082</v>
      </c>
      <c r="D357" s="226">
        <v>83990.21</v>
      </c>
      <c r="F357" s="235" t="s">
        <v>4081</v>
      </c>
      <c r="G357" s="235" t="s">
        <v>4082</v>
      </c>
      <c r="H357" s="226">
        <v>17153.16</v>
      </c>
    </row>
    <row r="358" spans="2:8" x14ac:dyDescent="0.25">
      <c r="B358" s="235" t="s">
        <v>4083</v>
      </c>
      <c r="C358" s="235" t="s">
        <v>3909</v>
      </c>
      <c r="D358" s="226">
        <v>724431.03</v>
      </c>
      <c r="F358" s="235" t="s">
        <v>4083</v>
      </c>
      <c r="G358" s="235" t="s">
        <v>3909</v>
      </c>
      <c r="H358" s="226">
        <v>147077.31</v>
      </c>
    </row>
    <row r="359" spans="2:8" x14ac:dyDescent="0.25">
      <c r="B359" s="235" t="s">
        <v>4084</v>
      </c>
      <c r="C359" s="235" t="s">
        <v>4085</v>
      </c>
      <c r="D359" s="226">
        <v>0</v>
      </c>
      <c r="F359" s="235" t="s">
        <v>4084</v>
      </c>
      <c r="G359" s="235" t="s">
        <v>4085</v>
      </c>
      <c r="H359" s="226">
        <v>0</v>
      </c>
    </row>
    <row r="360" spans="2:8" x14ac:dyDescent="0.25">
      <c r="B360" s="235" t="s">
        <v>4086</v>
      </c>
      <c r="C360" s="235" t="s">
        <v>3889</v>
      </c>
      <c r="D360" s="226">
        <v>0</v>
      </c>
      <c r="F360" s="235" t="s">
        <v>4086</v>
      </c>
      <c r="G360" s="235" t="s">
        <v>3889</v>
      </c>
      <c r="H360" s="226">
        <v>0</v>
      </c>
    </row>
    <row r="361" spans="2:8" x14ac:dyDescent="0.25">
      <c r="B361" s="235" t="s">
        <v>4087</v>
      </c>
      <c r="C361" s="235" t="s">
        <v>3891</v>
      </c>
      <c r="D361" s="226">
        <v>0</v>
      </c>
      <c r="F361" s="235" t="s">
        <v>4087</v>
      </c>
      <c r="G361" s="235" t="s">
        <v>3891</v>
      </c>
      <c r="H361" s="226">
        <v>0</v>
      </c>
    </row>
    <row r="362" spans="2:8" x14ac:dyDescent="0.25">
      <c r="B362" s="235" t="s">
        <v>4088</v>
      </c>
      <c r="C362" s="235" t="s">
        <v>3916</v>
      </c>
      <c r="D362" s="226">
        <v>0</v>
      </c>
      <c r="F362" s="235" t="s">
        <v>4088</v>
      </c>
      <c r="G362" s="235" t="s">
        <v>3916</v>
      </c>
      <c r="H362" s="226">
        <v>0</v>
      </c>
    </row>
    <row r="363" spans="2:8" x14ac:dyDescent="0.25">
      <c r="B363" s="235" t="s">
        <v>4089</v>
      </c>
      <c r="C363" s="235" t="s">
        <v>3918</v>
      </c>
      <c r="D363" s="226">
        <v>0</v>
      </c>
      <c r="F363" s="235" t="s">
        <v>4089</v>
      </c>
      <c r="G363" s="235" t="s">
        <v>3918</v>
      </c>
      <c r="H363" s="226">
        <v>0</v>
      </c>
    </row>
    <row r="364" spans="2:8" x14ac:dyDescent="0.25">
      <c r="B364" s="235" t="s">
        <v>4090</v>
      </c>
      <c r="C364" s="235" t="s">
        <v>3909</v>
      </c>
      <c r="D364" s="226">
        <v>0</v>
      </c>
      <c r="F364" s="235" t="s">
        <v>4090</v>
      </c>
      <c r="G364" s="235" t="s">
        <v>3909</v>
      </c>
      <c r="H364" s="226">
        <v>0</v>
      </c>
    </row>
    <row r="365" spans="2:8" x14ac:dyDescent="0.25">
      <c r="B365" s="235" t="s">
        <v>4091</v>
      </c>
      <c r="C365" s="235" t="s">
        <v>4092</v>
      </c>
      <c r="D365" s="226">
        <v>102129.79</v>
      </c>
      <c r="F365" s="235" t="s">
        <v>4091</v>
      </c>
      <c r="G365" s="235" t="s">
        <v>4092</v>
      </c>
      <c r="H365" s="226">
        <v>0</v>
      </c>
    </row>
    <row r="366" spans="2:8" x14ac:dyDescent="0.25">
      <c r="B366" s="235" t="s">
        <v>4093</v>
      </c>
      <c r="C366" s="235" t="s">
        <v>3901</v>
      </c>
      <c r="D366" s="226">
        <v>1661.68</v>
      </c>
      <c r="F366" s="235" t="s">
        <v>4093</v>
      </c>
      <c r="G366" s="235" t="s">
        <v>3901</v>
      </c>
      <c r="H366" s="226">
        <v>0</v>
      </c>
    </row>
    <row r="367" spans="2:8" x14ac:dyDescent="0.25">
      <c r="B367" s="235" t="s">
        <v>4094</v>
      </c>
      <c r="C367" s="235" t="s">
        <v>4028</v>
      </c>
      <c r="D367" s="226">
        <v>1692.01</v>
      </c>
      <c r="F367" s="235" t="s">
        <v>4094</v>
      </c>
      <c r="G367" s="235" t="s">
        <v>4028</v>
      </c>
      <c r="H367" s="226">
        <v>0</v>
      </c>
    </row>
    <row r="368" spans="2:8" x14ac:dyDescent="0.25">
      <c r="B368" s="235" t="s">
        <v>4095</v>
      </c>
      <c r="C368" s="235" t="s">
        <v>3916</v>
      </c>
      <c r="D368" s="226">
        <v>2596.09</v>
      </c>
      <c r="F368" s="235" t="s">
        <v>4095</v>
      </c>
      <c r="G368" s="235" t="s">
        <v>3916</v>
      </c>
      <c r="H368" s="226">
        <v>0</v>
      </c>
    </row>
    <row r="369" spans="2:8" x14ac:dyDescent="0.25">
      <c r="B369" s="235" t="s">
        <v>4096</v>
      </c>
      <c r="C369" s="235" t="s">
        <v>4045</v>
      </c>
      <c r="D369" s="226">
        <v>5408.35</v>
      </c>
      <c r="F369" s="235" t="s">
        <v>4096</v>
      </c>
      <c r="G369" s="235" t="s">
        <v>4045</v>
      </c>
      <c r="H369" s="226">
        <v>0</v>
      </c>
    </row>
    <row r="370" spans="2:8" x14ac:dyDescent="0.25">
      <c r="B370" s="235" t="s">
        <v>4097</v>
      </c>
      <c r="C370" s="235" t="s">
        <v>3897</v>
      </c>
      <c r="D370" s="226">
        <v>90771.66</v>
      </c>
      <c r="F370" s="235" t="s">
        <v>4097</v>
      </c>
      <c r="G370" s="235" t="s">
        <v>3897</v>
      </c>
      <c r="H370" s="226">
        <v>0</v>
      </c>
    </row>
    <row r="371" spans="2:8" x14ac:dyDescent="0.25">
      <c r="B371" s="235" t="s">
        <v>4098</v>
      </c>
      <c r="C371" s="235" t="s">
        <v>4099</v>
      </c>
      <c r="D371" s="226">
        <v>252322.18</v>
      </c>
      <c r="F371" s="235" t="s">
        <v>4098</v>
      </c>
      <c r="G371" s="235" t="s">
        <v>4099</v>
      </c>
      <c r="H371" s="226">
        <v>125875.93</v>
      </c>
    </row>
    <row r="372" spans="2:8" x14ac:dyDescent="0.25">
      <c r="B372" s="235" t="s">
        <v>4100</v>
      </c>
      <c r="C372" s="235" t="s">
        <v>4101</v>
      </c>
      <c r="D372" s="226">
        <v>9318.1200000000008</v>
      </c>
      <c r="F372" s="235" t="s">
        <v>4100</v>
      </c>
      <c r="G372" s="235" t="s">
        <v>4101</v>
      </c>
      <c r="H372" s="226">
        <v>3559.36</v>
      </c>
    </row>
    <row r="373" spans="2:8" x14ac:dyDescent="0.25">
      <c r="B373" s="235" t="s">
        <v>4102</v>
      </c>
      <c r="C373" s="235" t="s">
        <v>3950</v>
      </c>
      <c r="D373" s="226">
        <v>9270.5499999999993</v>
      </c>
      <c r="F373" s="235" t="s">
        <v>4102</v>
      </c>
      <c r="G373" s="235" t="s">
        <v>3950</v>
      </c>
      <c r="H373" s="226">
        <v>3651.76</v>
      </c>
    </row>
    <row r="374" spans="2:8" x14ac:dyDescent="0.25">
      <c r="B374" s="235" t="s">
        <v>4103</v>
      </c>
      <c r="C374" s="235" t="s">
        <v>4104</v>
      </c>
      <c r="D374" s="226">
        <v>11063.32</v>
      </c>
      <c r="F374" s="235" t="s">
        <v>4103</v>
      </c>
      <c r="G374" s="235" t="s">
        <v>4104</v>
      </c>
      <c r="H374" s="226">
        <v>4095.51</v>
      </c>
    </row>
    <row r="375" spans="2:8" x14ac:dyDescent="0.25">
      <c r="B375" s="235" t="s">
        <v>4105</v>
      </c>
      <c r="C375" s="235" t="s">
        <v>3918</v>
      </c>
      <c r="D375" s="226">
        <v>22704.51</v>
      </c>
      <c r="F375" s="235" t="s">
        <v>4105</v>
      </c>
      <c r="G375" s="235" t="s">
        <v>3918</v>
      </c>
      <c r="H375" s="226">
        <v>8335.49</v>
      </c>
    </row>
    <row r="376" spans="2:8" x14ac:dyDescent="0.25">
      <c r="B376" s="235" t="s">
        <v>4106</v>
      </c>
      <c r="C376" s="235" t="s">
        <v>3909</v>
      </c>
      <c r="D376" s="226">
        <v>199965.68</v>
      </c>
      <c r="F376" s="235" t="s">
        <v>4106</v>
      </c>
      <c r="G376" s="235" t="s">
        <v>3909</v>
      </c>
      <c r="H376" s="226">
        <v>106233.81</v>
      </c>
    </row>
    <row r="377" spans="2:8" x14ac:dyDescent="0.25">
      <c r="B377" s="235" t="s">
        <v>4107</v>
      </c>
      <c r="C377" s="235" t="s">
        <v>4108</v>
      </c>
      <c r="D377" s="226">
        <v>0</v>
      </c>
      <c r="F377" s="235" t="s">
        <v>4107</v>
      </c>
      <c r="G377" s="235" t="s">
        <v>4108</v>
      </c>
      <c r="H377" s="226">
        <v>0</v>
      </c>
    </row>
    <row r="378" spans="2:8" x14ac:dyDescent="0.25">
      <c r="B378" s="235" t="s">
        <v>4109</v>
      </c>
      <c r="C378" s="235" t="s">
        <v>3969</v>
      </c>
      <c r="D378" s="226">
        <v>0</v>
      </c>
      <c r="F378" s="235" t="s">
        <v>4109</v>
      </c>
      <c r="G378" s="235" t="s">
        <v>3969</v>
      </c>
      <c r="H378" s="226">
        <v>0</v>
      </c>
    </row>
    <row r="379" spans="2:8" x14ac:dyDescent="0.25">
      <c r="B379" s="235" t="s">
        <v>4110</v>
      </c>
      <c r="C379" s="235" t="s">
        <v>3903</v>
      </c>
      <c r="D379" s="226">
        <v>0</v>
      </c>
      <c r="F379" s="235" t="s">
        <v>4110</v>
      </c>
      <c r="G379" s="235" t="s">
        <v>3903</v>
      </c>
      <c r="H379" s="226">
        <v>0</v>
      </c>
    </row>
    <row r="380" spans="2:8" x14ac:dyDescent="0.25">
      <c r="B380" s="235" t="s">
        <v>4111</v>
      </c>
      <c r="C380" s="235" t="s">
        <v>3916</v>
      </c>
      <c r="D380" s="226">
        <v>0</v>
      </c>
      <c r="F380" s="235" t="s">
        <v>4111</v>
      </c>
      <c r="G380" s="235" t="s">
        <v>3916</v>
      </c>
      <c r="H380" s="226">
        <v>0</v>
      </c>
    </row>
    <row r="381" spans="2:8" x14ac:dyDescent="0.25">
      <c r="B381" s="235" t="s">
        <v>4112</v>
      </c>
      <c r="C381" s="235" t="s">
        <v>3918</v>
      </c>
      <c r="D381" s="226">
        <v>0</v>
      </c>
      <c r="F381" s="235" t="s">
        <v>4112</v>
      </c>
      <c r="G381" s="235" t="s">
        <v>3918</v>
      </c>
      <c r="H381" s="226">
        <v>0</v>
      </c>
    </row>
    <row r="382" spans="2:8" x14ac:dyDescent="0.25">
      <c r="B382" s="235" t="s">
        <v>4113</v>
      </c>
      <c r="C382" s="235" t="s">
        <v>3897</v>
      </c>
      <c r="D382" s="226">
        <v>0</v>
      </c>
      <c r="F382" s="235" t="s">
        <v>4113</v>
      </c>
      <c r="G382" s="235" t="s">
        <v>3897</v>
      </c>
      <c r="H382" s="226">
        <v>0</v>
      </c>
    </row>
    <row r="383" spans="2:8" x14ac:dyDescent="0.25">
      <c r="B383" s="235" t="s">
        <v>4114</v>
      </c>
      <c r="C383" s="235" t="s">
        <v>4115</v>
      </c>
      <c r="D383" s="226">
        <v>240169.21</v>
      </c>
      <c r="F383" s="235" t="s">
        <v>4114</v>
      </c>
      <c r="G383" s="235" t="s">
        <v>4115</v>
      </c>
      <c r="H383" s="226">
        <v>75384.960000000006</v>
      </c>
    </row>
    <row r="384" spans="2:8" x14ac:dyDescent="0.25">
      <c r="B384" s="235" t="s">
        <v>4116</v>
      </c>
      <c r="C384" s="235" t="s">
        <v>3959</v>
      </c>
      <c r="D384" s="226">
        <v>5194.45</v>
      </c>
      <c r="F384" s="235" t="s">
        <v>4116</v>
      </c>
      <c r="G384" s="235" t="s">
        <v>3959</v>
      </c>
      <c r="H384" s="226">
        <v>1824.74</v>
      </c>
    </row>
    <row r="385" spans="2:8" x14ac:dyDescent="0.25">
      <c r="B385" s="235" t="s">
        <v>4117</v>
      </c>
      <c r="C385" s="235" t="s">
        <v>3950</v>
      </c>
      <c r="D385" s="226">
        <v>3820.84</v>
      </c>
      <c r="F385" s="235" t="s">
        <v>4117</v>
      </c>
      <c r="G385" s="235" t="s">
        <v>3950</v>
      </c>
      <c r="H385" s="226">
        <v>1458.74</v>
      </c>
    </row>
    <row r="386" spans="2:8" x14ac:dyDescent="0.25">
      <c r="B386" s="235" t="s">
        <v>4118</v>
      </c>
      <c r="C386" s="235" t="s">
        <v>3916</v>
      </c>
      <c r="D386" s="226">
        <v>7889.77</v>
      </c>
      <c r="F386" s="235" t="s">
        <v>4118</v>
      </c>
      <c r="G386" s="235" t="s">
        <v>3916</v>
      </c>
      <c r="H386" s="226">
        <v>2263.19</v>
      </c>
    </row>
    <row r="387" spans="2:8" x14ac:dyDescent="0.25">
      <c r="B387" s="235" t="s">
        <v>4119</v>
      </c>
      <c r="C387" s="235" t="s">
        <v>3918</v>
      </c>
      <c r="D387" s="226">
        <v>13643.49</v>
      </c>
      <c r="F387" s="235" t="s">
        <v>4119</v>
      </c>
      <c r="G387" s="235" t="s">
        <v>3918</v>
      </c>
      <c r="H387" s="226">
        <v>4608.2299999999996</v>
      </c>
    </row>
    <row r="388" spans="2:8" x14ac:dyDescent="0.25">
      <c r="B388" s="235" t="s">
        <v>4120</v>
      </c>
      <c r="C388" s="235" t="s">
        <v>3897</v>
      </c>
      <c r="D388" s="226">
        <v>209620.66</v>
      </c>
      <c r="F388" s="235" t="s">
        <v>4120</v>
      </c>
      <c r="G388" s="235" t="s">
        <v>3897</v>
      </c>
      <c r="H388" s="226">
        <v>65230.06</v>
      </c>
    </row>
    <row r="389" spans="2:8" x14ac:dyDescent="0.25">
      <c r="B389" s="235" t="s">
        <v>4121</v>
      </c>
      <c r="C389" s="235" t="s">
        <v>4122</v>
      </c>
      <c r="D389" s="226">
        <v>0</v>
      </c>
      <c r="F389" s="235" t="s">
        <v>4121</v>
      </c>
      <c r="G389" s="235" t="s">
        <v>4122</v>
      </c>
      <c r="H389" s="226">
        <v>0</v>
      </c>
    </row>
    <row r="390" spans="2:8" x14ac:dyDescent="0.25">
      <c r="B390" s="235" t="s">
        <v>4123</v>
      </c>
      <c r="C390" s="235" t="s">
        <v>3901</v>
      </c>
      <c r="D390" s="226">
        <v>0</v>
      </c>
      <c r="F390" s="235" t="s">
        <v>4123</v>
      </c>
      <c r="G390" s="235" t="s">
        <v>3901</v>
      </c>
      <c r="H390" s="226">
        <v>0</v>
      </c>
    </row>
    <row r="391" spans="2:8" x14ac:dyDescent="0.25">
      <c r="B391" s="235" t="s">
        <v>4124</v>
      </c>
      <c r="C391" s="235" t="s">
        <v>3891</v>
      </c>
      <c r="D391" s="226">
        <v>0</v>
      </c>
      <c r="F391" s="235" t="s">
        <v>4124</v>
      </c>
      <c r="G391" s="235" t="s">
        <v>3891</v>
      </c>
      <c r="H391" s="226">
        <v>0</v>
      </c>
    </row>
    <row r="392" spans="2:8" x14ac:dyDescent="0.25">
      <c r="B392" s="235" t="s">
        <v>4125</v>
      </c>
      <c r="C392" s="235" t="s">
        <v>3893</v>
      </c>
      <c r="D392" s="226">
        <v>0</v>
      </c>
      <c r="F392" s="235" t="s">
        <v>4125</v>
      </c>
      <c r="G392" s="235" t="s">
        <v>3893</v>
      </c>
      <c r="H392" s="226">
        <v>0</v>
      </c>
    </row>
    <row r="393" spans="2:8" x14ac:dyDescent="0.25">
      <c r="B393" s="235" t="s">
        <v>4126</v>
      </c>
      <c r="C393" s="235" t="s">
        <v>3907</v>
      </c>
      <c r="D393" s="226">
        <v>0</v>
      </c>
      <c r="F393" s="235" t="s">
        <v>4126</v>
      </c>
      <c r="G393" s="235" t="s">
        <v>3907</v>
      </c>
      <c r="H393" s="226">
        <v>0</v>
      </c>
    </row>
    <row r="394" spans="2:8" x14ac:dyDescent="0.25">
      <c r="B394" s="235" t="s">
        <v>4127</v>
      </c>
      <c r="C394" s="235" t="s">
        <v>3965</v>
      </c>
      <c r="D394" s="226">
        <v>0</v>
      </c>
      <c r="F394" s="235" t="s">
        <v>4127</v>
      </c>
      <c r="G394" s="235" t="s">
        <v>3965</v>
      </c>
      <c r="H394" s="226">
        <v>0</v>
      </c>
    </row>
    <row r="395" spans="2:8" x14ac:dyDescent="0.25">
      <c r="B395" s="235" t="s">
        <v>4128</v>
      </c>
      <c r="C395" s="235" t="s">
        <v>4129</v>
      </c>
      <c r="D395" s="226">
        <v>59955.3</v>
      </c>
      <c r="F395" s="235" t="s">
        <v>4128</v>
      </c>
      <c r="G395" s="235" t="s">
        <v>4129</v>
      </c>
      <c r="H395" s="226">
        <v>40979.35</v>
      </c>
    </row>
    <row r="396" spans="2:8" x14ac:dyDescent="0.25">
      <c r="B396" s="235" t="s">
        <v>4130</v>
      </c>
      <c r="C396" s="235" t="s">
        <v>3889</v>
      </c>
      <c r="D396" s="226">
        <v>0</v>
      </c>
      <c r="F396" s="235" t="s">
        <v>4130</v>
      </c>
      <c r="G396" s="235" t="s">
        <v>3889</v>
      </c>
      <c r="H396" s="226">
        <v>0</v>
      </c>
    </row>
    <row r="397" spans="2:8" x14ac:dyDescent="0.25">
      <c r="B397" s="235" t="s">
        <v>4131</v>
      </c>
      <c r="C397" s="235" t="s">
        <v>3891</v>
      </c>
      <c r="D397" s="226">
        <v>11649.71</v>
      </c>
      <c r="F397" s="235" t="s">
        <v>4131</v>
      </c>
      <c r="G397" s="235" t="s">
        <v>3891</v>
      </c>
      <c r="H397" s="226">
        <v>10283.41</v>
      </c>
    </row>
    <row r="398" spans="2:8" x14ac:dyDescent="0.25">
      <c r="B398" s="235" t="s">
        <v>4132</v>
      </c>
      <c r="C398" s="235" t="s">
        <v>3893</v>
      </c>
      <c r="D398" s="226">
        <v>10284.709999999999</v>
      </c>
      <c r="F398" s="235" t="s">
        <v>4132</v>
      </c>
      <c r="G398" s="235" t="s">
        <v>3893</v>
      </c>
      <c r="H398" s="226">
        <v>8279.59</v>
      </c>
    </row>
    <row r="399" spans="2:8" x14ac:dyDescent="0.25">
      <c r="B399" s="235" t="s">
        <v>4133</v>
      </c>
      <c r="C399" s="235" t="s">
        <v>3895</v>
      </c>
      <c r="D399" s="226">
        <v>10020.76</v>
      </c>
      <c r="F399" s="235" t="s">
        <v>4133</v>
      </c>
      <c r="G399" s="235" t="s">
        <v>3895</v>
      </c>
      <c r="H399" s="226">
        <v>6165.08</v>
      </c>
    </row>
    <row r="400" spans="2:8" x14ac:dyDescent="0.25">
      <c r="B400" s="235" t="s">
        <v>4134</v>
      </c>
      <c r="C400" s="235" t="s">
        <v>3965</v>
      </c>
      <c r="D400" s="226">
        <v>28000.12</v>
      </c>
      <c r="F400" s="235" t="s">
        <v>4134</v>
      </c>
      <c r="G400" s="235" t="s">
        <v>3965</v>
      </c>
      <c r="H400" s="226">
        <v>16251.27</v>
      </c>
    </row>
    <row r="401" spans="2:8" x14ac:dyDescent="0.25">
      <c r="B401" s="235" t="s">
        <v>4135</v>
      </c>
      <c r="C401" s="235" t="s">
        <v>4136</v>
      </c>
      <c r="D401" s="226">
        <v>2871802.44</v>
      </c>
      <c r="F401" s="235" t="s">
        <v>4135</v>
      </c>
      <c r="G401" s="235" t="s">
        <v>4136</v>
      </c>
      <c r="H401" s="226">
        <v>793553.73</v>
      </c>
    </row>
    <row r="402" spans="2:8" x14ac:dyDescent="0.25">
      <c r="B402" s="235" t="s">
        <v>4137</v>
      </c>
      <c r="C402" s="235" t="s">
        <v>4101</v>
      </c>
      <c r="D402" s="226">
        <v>0</v>
      </c>
      <c r="F402" s="235" t="s">
        <v>4137</v>
      </c>
      <c r="G402" s="235" t="s">
        <v>4101</v>
      </c>
      <c r="H402" s="226">
        <v>0</v>
      </c>
    </row>
    <row r="403" spans="2:8" x14ac:dyDescent="0.25">
      <c r="B403" s="235" t="s">
        <v>4138</v>
      </c>
      <c r="C403" s="235" t="s">
        <v>3891</v>
      </c>
      <c r="D403" s="226">
        <v>210226.75</v>
      </c>
      <c r="F403" s="235" t="s">
        <v>4138</v>
      </c>
      <c r="G403" s="235" t="s">
        <v>3891</v>
      </c>
      <c r="H403" s="226">
        <v>59467.4</v>
      </c>
    </row>
    <row r="404" spans="2:8" x14ac:dyDescent="0.25">
      <c r="B404" s="235" t="s">
        <v>4139</v>
      </c>
      <c r="C404" s="235" t="s">
        <v>3905</v>
      </c>
      <c r="D404" s="226">
        <v>324553.8</v>
      </c>
      <c r="F404" s="235" t="s">
        <v>4139</v>
      </c>
      <c r="G404" s="235" t="s">
        <v>3905</v>
      </c>
      <c r="H404" s="226">
        <v>89109.14</v>
      </c>
    </row>
    <row r="405" spans="2:8" x14ac:dyDescent="0.25">
      <c r="B405" s="235" t="s">
        <v>4140</v>
      </c>
      <c r="C405" s="235" t="s">
        <v>4141</v>
      </c>
      <c r="D405" s="226">
        <v>299516.46000000002</v>
      </c>
      <c r="F405" s="235" t="s">
        <v>4140</v>
      </c>
      <c r="G405" s="235" t="s">
        <v>4141</v>
      </c>
      <c r="H405" s="226">
        <v>85245.64</v>
      </c>
    </row>
    <row r="406" spans="2:8" x14ac:dyDescent="0.25">
      <c r="B406" s="235" t="s">
        <v>4142</v>
      </c>
      <c r="C406" s="235" t="s">
        <v>4143</v>
      </c>
      <c r="D406" s="226">
        <v>2037505.43</v>
      </c>
      <c r="F406" s="235" t="s">
        <v>4142</v>
      </c>
      <c r="G406" s="235" t="s">
        <v>4143</v>
      </c>
      <c r="H406" s="226">
        <v>559731.55000000005</v>
      </c>
    </row>
    <row r="407" spans="2:8" x14ac:dyDescent="0.25">
      <c r="B407" s="235" t="s">
        <v>4144</v>
      </c>
      <c r="C407" s="235" t="s">
        <v>4145</v>
      </c>
      <c r="D407" s="226">
        <v>6233.74</v>
      </c>
      <c r="F407" s="235" t="s">
        <v>4144</v>
      </c>
      <c r="G407" s="235" t="s">
        <v>4145</v>
      </c>
      <c r="H407" s="226">
        <v>6233.74</v>
      </c>
    </row>
    <row r="408" spans="2:8" x14ac:dyDescent="0.25">
      <c r="B408" s="235" t="s">
        <v>4146</v>
      </c>
      <c r="C408" s="235" t="s">
        <v>3901</v>
      </c>
      <c r="D408" s="226">
        <v>0</v>
      </c>
      <c r="F408" s="235" t="s">
        <v>4146</v>
      </c>
      <c r="G408" s="235" t="s">
        <v>3901</v>
      </c>
      <c r="H408" s="226">
        <v>0</v>
      </c>
    </row>
    <row r="409" spans="2:8" x14ac:dyDescent="0.25">
      <c r="B409" s="235" t="s">
        <v>4147</v>
      </c>
      <c r="C409" s="235" t="s">
        <v>3891</v>
      </c>
      <c r="D409" s="226">
        <v>423.36</v>
      </c>
      <c r="F409" s="235" t="s">
        <v>4147</v>
      </c>
      <c r="G409" s="235" t="s">
        <v>3891</v>
      </c>
      <c r="H409" s="226">
        <v>423.36</v>
      </c>
    </row>
    <row r="410" spans="2:8" x14ac:dyDescent="0.25">
      <c r="B410" s="235" t="s">
        <v>4148</v>
      </c>
      <c r="C410" s="235" t="s">
        <v>4149</v>
      </c>
      <c r="D410" s="226">
        <v>1541.88</v>
      </c>
      <c r="F410" s="235" t="s">
        <v>4148</v>
      </c>
      <c r="G410" s="235" t="s">
        <v>4149</v>
      </c>
      <c r="H410" s="226">
        <v>1541.88</v>
      </c>
    </row>
    <row r="411" spans="2:8" x14ac:dyDescent="0.25">
      <c r="B411" s="235" t="s">
        <v>4150</v>
      </c>
      <c r="C411" s="235" t="s">
        <v>4151</v>
      </c>
      <c r="D411" s="226">
        <v>739.96</v>
      </c>
      <c r="F411" s="235" t="s">
        <v>4150</v>
      </c>
      <c r="G411" s="235" t="s">
        <v>4151</v>
      </c>
      <c r="H411" s="226">
        <v>739.96</v>
      </c>
    </row>
    <row r="412" spans="2:8" x14ac:dyDescent="0.25">
      <c r="B412" s="235" t="s">
        <v>4152</v>
      </c>
      <c r="C412" s="235" t="s">
        <v>4153</v>
      </c>
      <c r="D412" s="226">
        <v>2765.94</v>
      </c>
      <c r="F412" s="235" t="s">
        <v>4152</v>
      </c>
      <c r="G412" s="235" t="s">
        <v>4153</v>
      </c>
      <c r="H412" s="226">
        <v>2765.94</v>
      </c>
    </row>
    <row r="413" spans="2:8" x14ac:dyDescent="0.25">
      <c r="B413" s="235" t="s">
        <v>4154</v>
      </c>
      <c r="C413" s="235" t="s">
        <v>4155</v>
      </c>
      <c r="D413" s="226">
        <v>762.6</v>
      </c>
      <c r="F413" s="235" t="s">
        <v>4154</v>
      </c>
      <c r="G413" s="235" t="s">
        <v>4155</v>
      </c>
      <c r="H413" s="226">
        <v>762.6</v>
      </c>
    </row>
    <row r="414" spans="2:8" x14ac:dyDescent="0.25">
      <c r="B414" s="235" t="s">
        <v>4156</v>
      </c>
      <c r="C414" s="235" t="s">
        <v>4157</v>
      </c>
      <c r="D414" s="226">
        <v>2717604.29</v>
      </c>
      <c r="F414" s="235" t="s">
        <v>4156</v>
      </c>
      <c r="G414" s="235" t="s">
        <v>4157</v>
      </c>
      <c r="H414" s="226">
        <v>532811.39</v>
      </c>
    </row>
    <row r="415" spans="2:8" x14ac:dyDescent="0.25">
      <c r="B415" s="235" t="s">
        <v>4158</v>
      </c>
      <c r="C415" s="235" t="s">
        <v>4159</v>
      </c>
      <c r="D415" s="226">
        <v>0</v>
      </c>
      <c r="F415" s="235" t="s">
        <v>4158</v>
      </c>
      <c r="G415" s="235" t="s">
        <v>4159</v>
      </c>
      <c r="H415" s="226">
        <v>0</v>
      </c>
    </row>
    <row r="416" spans="2:8" x14ac:dyDescent="0.25">
      <c r="B416" s="235" t="s">
        <v>4160</v>
      </c>
      <c r="C416" s="235" t="s">
        <v>3903</v>
      </c>
      <c r="D416" s="226">
        <v>223970.47</v>
      </c>
      <c r="F416" s="235" t="s">
        <v>4160</v>
      </c>
      <c r="G416" s="235" t="s">
        <v>3903</v>
      </c>
      <c r="H416" s="226">
        <v>47471.4</v>
      </c>
    </row>
    <row r="417" spans="2:8" x14ac:dyDescent="0.25">
      <c r="B417" s="235" t="s">
        <v>4161</v>
      </c>
      <c r="C417" s="235" t="s">
        <v>3905</v>
      </c>
      <c r="D417" s="226">
        <v>306695.96999999997</v>
      </c>
      <c r="F417" s="235" t="s">
        <v>4161</v>
      </c>
      <c r="G417" s="235" t="s">
        <v>3905</v>
      </c>
      <c r="H417" s="226">
        <v>75736.929999999993</v>
      </c>
    </row>
    <row r="418" spans="2:8" x14ac:dyDescent="0.25">
      <c r="B418" s="235" t="s">
        <v>4162</v>
      </c>
      <c r="C418" s="235" t="s">
        <v>3907</v>
      </c>
      <c r="D418" s="226">
        <v>570106.6</v>
      </c>
      <c r="F418" s="235" t="s">
        <v>4162</v>
      </c>
      <c r="G418" s="235" t="s">
        <v>3907</v>
      </c>
      <c r="H418" s="226">
        <v>125402.87</v>
      </c>
    </row>
    <row r="419" spans="2:8" x14ac:dyDescent="0.25">
      <c r="B419" s="235" t="s">
        <v>4163</v>
      </c>
      <c r="C419" s="235" t="s">
        <v>3909</v>
      </c>
      <c r="D419" s="226">
        <v>1616831.25</v>
      </c>
      <c r="F419" s="235" t="s">
        <v>4163</v>
      </c>
      <c r="G419" s="235" t="s">
        <v>3909</v>
      </c>
      <c r="H419" s="226">
        <v>284200.19</v>
      </c>
    </row>
    <row r="420" spans="2:8" x14ac:dyDescent="0.25">
      <c r="B420" s="235" t="s">
        <v>4164</v>
      </c>
      <c r="C420" s="235" t="s">
        <v>4165</v>
      </c>
      <c r="D420" s="226">
        <v>0</v>
      </c>
      <c r="F420" s="235" t="s">
        <v>4164</v>
      </c>
      <c r="G420" s="235" t="s">
        <v>4165</v>
      </c>
      <c r="H420" s="226">
        <v>0</v>
      </c>
    </row>
    <row r="421" spans="2:8" x14ac:dyDescent="0.25">
      <c r="B421" s="235" t="s">
        <v>4166</v>
      </c>
      <c r="C421" s="235" t="s">
        <v>3901</v>
      </c>
      <c r="D421" s="226">
        <v>0</v>
      </c>
      <c r="F421" s="235" t="s">
        <v>4166</v>
      </c>
      <c r="G421" s="235" t="s">
        <v>3901</v>
      </c>
      <c r="H421" s="226">
        <v>0</v>
      </c>
    </row>
    <row r="422" spans="2:8" x14ac:dyDescent="0.25">
      <c r="B422" s="235" t="s">
        <v>4167</v>
      </c>
      <c r="C422" s="235" t="s">
        <v>3903</v>
      </c>
      <c r="D422" s="226">
        <v>0</v>
      </c>
      <c r="F422" s="235" t="s">
        <v>4167</v>
      </c>
      <c r="G422" s="235" t="s">
        <v>3903</v>
      </c>
      <c r="H422" s="226">
        <v>0</v>
      </c>
    </row>
    <row r="423" spans="2:8" x14ac:dyDescent="0.25">
      <c r="B423" s="235" t="s">
        <v>4168</v>
      </c>
      <c r="C423" s="235" t="s">
        <v>4169</v>
      </c>
      <c r="D423" s="226">
        <v>0</v>
      </c>
      <c r="F423" s="235" t="s">
        <v>4168</v>
      </c>
      <c r="G423" s="235" t="s">
        <v>4169</v>
      </c>
      <c r="H423" s="226">
        <v>0</v>
      </c>
    </row>
    <row r="424" spans="2:8" x14ac:dyDescent="0.25">
      <c r="B424" s="235" t="s">
        <v>4170</v>
      </c>
      <c r="C424" s="235" t="s">
        <v>4171</v>
      </c>
      <c r="D424" s="226">
        <v>0</v>
      </c>
      <c r="F424" s="235" t="s">
        <v>4170</v>
      </c>
      <c r="G424" s="235" t="s">
        <v>4171</v>
      </c>
      <c r="H424" s="226">
        <v>0</v>
      </c>
    </row>
    <row r="425" spans="2:8" x14ac:dyDescent="0.25">
      <c r="B425" s="235" t="s">
        <v>4172</v>
      </c>
      <c r="C425" s="235" t="s">
        <v>4153</v>
      </c>
      <c r="D425" s="226">
        <v>0</v>
      </c>
      <c r="F425" s="235" t="s">
        <v>4172</v>
      </c>
      <c r="G425" s="235" t="s">
        <v>4153</v>
      </c>
      <c r="H425" s="226">
        <v>0</v>
      </c>
    </row>
    <row r="426" spans="2:8" x14ac:dyDescent="0.25">
      <c r="B426" s="235" t="s">
        <v>4173</v>
      </c>
      <c r="C426" s="235" t="s">
        <v>4155</v>
      </c>
      <c r="D426" s="226">
        <v>0</v>
      </c>
      <c r="F426" s="235" t="s">
        <v>4173</v>
      </c>
      <c r="G426" s="235" t="s">
        <v>4155</v>
      </c>
      <c r="H426" s="226">
        <v>0</v>
      </c>
    </row>
    <row r="427" spans="2:8" x14ac:dyDescent="0.25">
      <c r="B427" s="235" t="s">
        <v>4174</v>
      </c>
      <c r="C427" s="235" t="s">
        <v>4175</v>
      </c>
      <c r="D427" s="226">
        <v>269.60000000000002</v>
      </c>
      <c r="F427" s="235" t="s">
        <v>4174</v>
      </c>
      <c r="G427" s="235" t="s">
        <v>4175</v>
      </c>
      <c r="H427" s="226">
        <v>0</v>
      </c>
    </row>
    <row r="428" spans="2:8" x14ac:dyDescent="0.25">
      <c r="B428" s="235" t="s">
        <v>4176</v>
      </c>
      <c r="C428" s="235" t="s">
        <v>3901</v>
      </c>
      <c r="D428" s="226">
        <v>0</v>
      </c>
      <c r="F428" s="235" t="s">
        <v>4176</v>
      </c>
      <c r="G428" s="235" t="s">
        <v>3901</v>
      </c>
      <c r="H428" s="226">
        <v>0</v>
      </c>
    </row>
    <row r="429" spans="2:8" x14ac:dyDescent="0.25">
      <c r="B429" s="235" t="s">
        <v>4177</v>
      </c>
      <c r="C429" s="235" t="s">
        <v>3903</v>
      </c>
      <c r="D429" s="226">
        <v>269.60000000000002</v>
      </c>
      <c r="F429" s="235" t="s">
        <v>4177</v>
      </c>
      <c r="G429" s="235" t="s">
        <v>3903</v>
      </c>
      <c r="H429" s="226">
        <v>0</v>
      </c>
    </row>
    <row r="430" spans="2:8" x14ac:dyDescent="0.25">
      <c r="B430" s="235" t="s">
        <v>4178</v>
      </c>
      <c r="C430" s="235" t="s">
        <v>3905</v>
      </c>
      <c r="D430" s="226">
        <v>0</v>
      </c>
      <c r="F430" s="235" t="s">
        <v>4178</v>
      </c>
      <c r="G430" s="235" t="s">
        <v>3905</v>
      </c>
      <c r="H430" s="226">
        <v>0</v>
      </c>
    </row>
    <row r="431" spans="2:8" x14ac:dyDescent="0.25">
      <c r="B431" s="235" t="s">
        <v>4179</v>
      </c>
      <c r="C431" s="235" t="s">
        <v>4180</v>
      </c>
      <c r="D431" s="226">
        <v>0</v>
      </c>
      <c r="F431" s="235" t="s">
        <v>4179</v>
      </c>
      <c r="G431" s="235" t="s">
        <v>4180</v>
      </c>
      <c r="H431" s="226">
        <v>0</v>
      </c>
    </row>
    <row r="432" spans="2:8" x14ac:dyDescent="0.25">
      <c r="B432" s="235" t="s">
        <v>4181</v>
      </c>
      <c r="C432" s="235" t="s">
        <v>3909</v>
      </c>
      <c r="D432" s="226">
        <v>0</v>
      </c>
      <c r="F432" s="235" t="s">
        <v>4181</v>
      </c>
      <c r="G432" s="235" t="s">
        <v>3909</v>
      </c>
      <c r="H432" s="226">
        <v>0</v>
      </c>
    </row>
    <row r="433" spans="2:8" x14ac:dyDescent="0.25">
      <c r="B433" s="235" t="s">
        <v>4182</v>
      </c>
      <c r="C433" s="235" t="s">
        <v>4183</v>
      </c>
      <c r="D433" s="226">
        <v>252761.94</v>
      </c>
      <c r="F433" s="235" t="s">
        <v>4182</v>
      </c>
      <c r="G433" s="235" t="s">
        <v>4183</v>
      </c>
      <c r="H433" s="226">
        <v>57759.87</v>
      </c>
    </row>
    <row r="434" spans="2:8" x14ac:dyDescent="0.25">
      <c r="B434" s="235" t="s">
        <v>4184</v>
      </c>
      <c r="C434" s="235" t="s">
        <v>4185</v>
      </c>
      <c r="D434" s="226">
        <v>0</v>
      </c>
      <c r="F434" s="235" t="s">
        <v>4184</v>
      </c>
      <c r="G434" s="235" t="s">
        <v>4185</v>
      </c>
      <c r="H434" s="226">
        <v>0</v>
      </c>
    </row>
    <row r="435" spans="2:8" x14ac:dyDescent="0.25">
      <c r="B435" s="235" t="s">
        <v>4186</v>
      </c>
      <c r="C435" s="235" t="s">
        <v>3903</v>
      </c>
      <c r="D435" s="226">
        <v>32221.72</v>
      </c>
      <c r="F435" s="235" t="s">
        <v>4186</v>
      </c>
      <c r="G435" s="235" t="s">
        <v>3903</v>
      </c>
      <c r="H435" s="226">
        <v>6362.81</v>
      </c>
    </row>
    <row r="436" spans="2:8" x14ac:dyDescent="0.25">
      <c r="B436" s="235" t="s">
        <v>4187</v>
      </c>
      <c r="C436" s="235" t="s">
        <v>3905</v>
      </c>
      <c r="D436" s="226">
        <v>39201.01</v>
      </c>
      <c r="F436" s="235" t="s">
        <v>4187</v>
      </c>
      <c r="G436" s="235" t="s">
        <v>3905</v>
      </c>
      <c r="H436" s="226">
        <v>9009.06</v>
      </c>
    </row>
    <row r="437" spans="2:8" x14ac:dyDescent="0.25">
      <c r="B437" s="235" t="s">
        <v>4188</v>
      </c>
      <c r="C437" s="235" t="s">
        <v>4189</v>
      </c>
      <c r="D437" s="226">
        <v>33122.089999999997</v>
      </c>
      <c r="F437" s="235" t="s">
        <v>4188</v>
      </c>
      <c r="G437" s="235" t="s">
        <v>4189</v>
      </c>
      <c r="H437" s="226">
        <v>7105.73</v>
      </c>
    </row>
    <row r="438" spans="2:8" x14ac:dyDescent="0.25">
      <c r="B438" s="235" t="s">
        <v>4190</v>
      </c>
      <c r="C438" s="235" t="s">
        <v>4191</v>
      </c>
      <c r="D438" s="226">
        <v>148217.12</v>
      </c>
      <c r="F438" s="235" t="s">
        <v>4190</v>
      </c>
      <c r="G438" s="235" t="s">
        <v>4191</v>
      </c>
      <c r="H438" s="226">
        <v>35282.269999999997</v>
      </c>
    </row>
    <row r="439" spans="2:8" x14ac:dyDescent="0.25">
      <c r="B439" s="235" t="s">
        <v>4192</v>
      </c>
      <c r="C439" s="235" t="s">
        <v>4193</v>
      </c>
      <c r="D439" s="226">
        <v>0</v>
      </c>
      <c r="F439" s="235" t="s">
        <v>4192</v>
      </c>
      <c r="G439" s="235" t="s">
        <v>4193</v>
      </c>
      <c r="H439" s="226">
        <v>0</v>
      </c>
    </row>
    <row r="440" spans="2:8" x14ac:dyDescent="0.25">
      <c r="B440" s="235" t="s">
        <v>4194</v>
      </c>
      <c r="C440" s="235" t="s">
        <v>3901</v>
      </c>
      <c r="D440" s="226">
        <v>0</v>
      </c>
      <c r="F440" s="235" t="s">
        <v>4194</v>
      </c>
      <c r="G440" s="235" t="s">
        <v>3901</v>
      </c>
      <c r="H440" s="226">
        <v>0</v>
      </c>
    </row>
    <row r="441" spans="2:8" x14ac:dyDescent="0.25">
      <c r="B441" s="235" t="s">
        <v>4195</v>
      </c>
      <c r="C441" s="235" t="s">
        <v>3903</v>
      </c>
      <c r="D441" s="226">
        <v>0</v>
      </c>
      <c r="F441" s="235" t="s">
        <v>4195</v>
      </c>
      <c r="G441" s="235" t="s">
        <v>3903</v>
      </c>
      <c r="H441" s="226">
        <v>0</v>
      </c>
    </row>
    <row r="442" spans="2:8" x14ac:dyDescent="0.25">
      <c r="B442" s="235" t="s">
        <v>4196</v>
      </c>
      <c r="C442" s="235" t="s">
        <v>4169</v>
      </c>
      <c r="D442" s="226">
        <v>0</v>
      </c>
      <c r="F442" s="235" t="s">
        <v>4196</v>
      </c>
      <c r="G442" s="235" t="s">
        <v>4169</v>
      </c>
      <c r="H442" s="226">
        <v>0</v>
      </c>
    </row>
    <row r="443" spans="2:8" x14ac:dyDescent="0.25">
      <c r="B443" s="235" t="s">
        <v>4197</v>
      </c>
      <c r="C443" s="235" t="s">
        <v>4171</v>
      </c>
      <c r="D443" s="226">
        <v>0</v>
      </c>
      <c r="F443" s="235" t="s">
        <v>4197</v>
      </c>
      <c r="G443" s="235" t="s">
        <v>4171</v>
      </c>
      <c r="H443" s="226">
        <v>0</v>
      </c>
    </row>
    <row r="444" spans="2:8" x14ac:dyDescent="0.25">
      <c r="B444" s="235" t="s">
        <v>4198</v>
      </c>
      <c r="C444" s="235" t="s">
        <v>4153</v>
      </c>
      <c r="D444" s="226">
        <v>0</v>
      </c>
      <c r="F444" s="235" t="s">
        <v>4198</v>
      </c>
      <c r="G444" s="235" t="s">
        <v>4153</v>
      </c>
      <c r="H444" s="226">
        <v>0</v>
      </c>
    </row>
    <row r="445" spans="2:8" x14ac:dyDescent="0.25">
      <c r="B445" s="235" t="s">
        <v>4199</v>
      </c>
      <c r="C445" s="235" t="s">
        <v>4155</v>
      </c>
      <c r="D445" s="226">
        <v>0</v>
      </c>
      <c r="F445" s="235" t="s">
        <v>4199</v>
      </c>
      <c r="G445" s="235" t="s">
        <v>4155</v>
      </c>
      <c r="H445" s="226">
        <v>0</v>
      </c>
    </row>
    <row r="446" spans="2:8" x14ac:dyDescent="0.25">
      <c r="B446" s="235" t="s">
        <v>4200</v>
      </c>
      <c r="C446" s="235" t="s">
        <v>4201</v>
      </c>
      <c r="D446" s="226">
        <v>351822.05</v>
      </c>
      <c r="F446" s="235" t="s">
        <v>4200</v>
      </c>
      <c r="G446" s="235" t="s">
        <v>4201</v>
      </c>
      <c r="H446" s="226">
        <v>59084.93</v>
      </c>
    </row>
    <row r="447" spans="2:8" x14ac:dyDescent="0.25">
      <c r="B447" s="235" t="s">
        <v>4202</v>
      </c>
      <c r="C447" s="235" t="s">
        <v>3901</v>
      </c>
      <c r="D447" s="226">
        <v>0</v>
      </c>
      <c r="F447" s="235" t="s">
        <v>4202</v>
      </c>
      <c r="G447" s="235" t="s">
        <v>3901</v>
      </c>
      <c r="H447" s="226">
        <v>0</v>
      </c>
    </row>
    <row r="448" spans="2:8" x14ac:dyDescent="0.25">
      <c r="B448" s="235" t="s">
        <v>4203</v>
      </c>
      <c r="C448" s="235" t="s">
        <v>3903</v>
      </c>
      <c r="D448" s="226">
        <v>35814.660000000003</v>
      </c>
      <c r="F448" s="235" t="s">
        <v>4203</v>
      </c>
      <c r="G448" s="235" t="s">
        <v>3903</v>
      </c>
      <c r="H448" s="226">
        <v>6498.58</v>
      </c>
    </row>
    <row r="449" spans="2:8" x14ac:dyDescent="0.25">
      <c r="B449" s="235" t="s">
        <v>4204</v>
      </c>
      <c r="C449" s="235" t="s">
        <v>3905</v>
      </c>
      <c r="D449" s="226">
        <v>39140.71</v>
      </c>
      <c r="F449" s="235" t="s">
        <v>4204</v>
      </c>
      <c r="G449" s="235" t="s">
        <v>3905</v>
      </c>
      <c r="H449" s="226">
        <v>8564.68</v>
      </c>
    </row>
    <row r="450" spans="2:8" x14ac:dyDescent="0.25">
      <c r="B450" s="235" t="s">
        <v>4205</v>
      </c>
      <c r="C450" s="235" t="s">
        <v>3918</v>
      </c>
      <c r="D450" s="226">
        <v>99947.27</v>
      </c>
      <c r="F450" s="235" t="s">
        <v>4205</v>
      </c>
      <c r="G450" s="235" t="s">
        <v>3918</v>
      </c>
      <c r="H450" s="226">
        <v>13295.27</v>
      </c>
    </row>
    <row r="451" spans="2:8" x14ac:dyDescent="0.25">
      <c r="B451" s="235" t="s">
        <v>4206</v>
      </c>
      <c r="C451" s="235" t="s">
        <v>3897</v>
      </c>
      <c r="D451" s="226">
        <v>176919.41</v>
      </c>
      <c r="F451" s="235" t="s">
        <v>4206</v>
      </c>
      <c r="G451" s="235" t="s">
        <v>3897</v>
      </c>
      <c r="H451" s="226">
        <v>30726.400000000001</v>
      </c>
    </row>
    <row r="452" spans="2:8" x14ac:dyDescent="0.25">
      <c r="B452" s="235" t="s">
        <v>4207</v>
      </c>
      <c r="C452" s="235" t="s">
        <v>4208</v>
      </c>
      <c r="D452" s="226">
        <v>0</v>
      </c>
      <c r="F452" s="235" t="s">
        <v>4207</v>
      </c>
      <c r="G452" s="235" t="s">
        <v>4208</v>
      </c>
      <c r="H452" s="226">
        <v>0</v>
      </c>
    </row>
    <row r="453" spans="2:8" x14ac:dyDescent="0.25">
      <c r="B453" s="235" t="s">
        <v>4209</v>
      </c>
      <c r="C453" s="235" t="s">
        <v>3969</v>
      </c>
      <c r="D453" s="226">
        <v>0</v>
      </c>
      <c r="F453" s="235" t="s">
        <v>4209</v>
      </c>
      <c r="G453" s="235" t="s">
        <v>3969</v>
      </c>
      <c r="H453" s="226">
        <v>0</v>
      </c>
    </row>
    <row r="454" spans="2:8" x14ac:dyDescent="0.25">
      <c r="B454" s="235" t="s">
        <v>4210</v>
      </c>
      <c r="C454" s="235" t="s">
        <v>3950</v>
      </c>
      <c r="D454" s="226">
        <v>0</v>
      </c>
      <c r="F454" s="235" t="s">
        <v>4210</v>
      </c>
      <c r="G454" s="235" t="s">
        <v>3950</v>
      </c>
      <c r="H454" s="226">
        <v>0</v>
      </c>
    </row>
    <row r="455" spans="2:8" x14ac:dyDescent="0.25">
      <c r="B455" s="235" t="s">
        <v>4211</v>
      </c>
      <c r="C455" s="235" t="s">
        <v>4149</v>
      </c>
      <c r="D455" s="226">
        <v>0</v>
      </c>
      <c r="F455" s="235" t="s">
        <v>4211</v>
      </c>
      <c r="G455" s="235" t="s">
        <v>4149</v>
      </c>
      <c r="H455" s="226">
        <v>0</v>
      </c>
    </row>
    <row r="456" spans="2:8" x14ac:dyDescent="0.25">
      <c r="B456" s="235" t="s">
        <v>4212</v>
      </c>
      <c r="C456" s="235" t="s">
        <v>4151</v>
      </c>
      <c r="D456" s="226">
        <v>0</v>
      </c>
      <c r="F456" s="235" t="s">
        <v>4212</v>
      </c>
      <c r="G456" s="235" t="s">
        <v>4151</v>
      </c>
      <c r="H456" s="226">
        <v>0</v>
      </c>
    </row>
    <row r="457" spans="2:8" x14ac:dyDescent="0.25">
      <c r="B457" s="235" t="s">
        <v>4213</v>
      </c>
      <c r="C457" s="235" t="s">
        <v>4214</v>
      </c>
      <c r="D457" s="226">
        <v>0</v>
      </c>
      <c r="F457" s="235" t="s">
        <v>4213</v>
      </c>
      <c r="G457" s="235" t="s">
        <v>4214</v>
      </c>
      <c r="H457" s="226">
        <v>0</v>
      </c>
    </row>
    <row r="458" spans="2:8" x14ac:dyDescent="0.25">
      <c r="B458" s="235" t="s">
        <v>4215</v>
      </c>
      <c r="C458" s="235" t="s">
        <v>4216</v>
      </c>
      <c r="D458" s="226">
        <v>0</v>
      </c>
      <c r="F458" s="235" t="s">
        <v>4215</v>
      </c>
      <c r="G458" s="235" t="s">
        <v>4216</v>
      </c>
      <c r="H458" s="226">
        <v>0</v>
      </c>
    </row>
    <row r="459" spans="2:8" x14ac:dyDescent="0.25">
      <c r="B459" s="235" t="s">
        <v>4217</v>
      </c>
      <c r="C459" s="235" t="s">
        <v>4218</v>
      </c>
      <c r="D459" s="226">
        <v>1631.9</v>
      </c>
      <c r="F459" s="235" t="s">
        <v>4217</v>
      </c>
      <c r="G459" s="235" t="s">
        <v>4218</v>
      </c>
      <c r="H459" s="226">
        <v>0</v>
      </c>
    </row>
    <row r="460" spans="2:8" x14ac:dyDescent="0.25">
      <c r="B460" s="235" t="s">
        <v>4219</v>
      </c>
      <c r="C460" s="235" t="s">
        <v>3969</v>
      </c>
      <c r="D460" s="226">
        <v>0</v>
      </c>
      <c r="F460" s="235" t="s">
        <v>4219</v>
      </c>
      <c r="G460" s="235" t="s">
        <v>3969</v>
      </c>
      <c r="H460" s="226">
        <v>0</v>
      </c>
    </row>
    <row r="461" spans="2:8" x14ac:dyDescent="0.25">
      <c r="B461" s="235" t="s">
        <v>4220</v>
      </c>
      <c r="C461" s="235" t="s">
        <v>3950</v>
      </c>
      <c r="D461" s="226">
        <v>1631.9</v>
      </c>
      <c r="F461" s="235" t="s">
        <v>4220</v>
      </c>
      <c r="G461" s="235" t="s">
        <v>3950</v>
      </c>
      <c r="H461" s="226">
        <v>0</v>
      </c>
    </row>
    <row r="462" spans="2:8" x14ac:dyDescent="0.25">
      <c r="B462" s="235" t="s">
        <v>4221</v>
      </c>
      <c r="C462" s="235" t="s">
        <v>3916</v>
      </c>
      <c r="D462" s="226">
        <v>0</v>
      </c>
      <c r="F462" s="235" t="s">
        <v>4221</v>
      </c>
      <c r="G462" s="235" t="s">
        <v>3916</v>
      </c>
      <c r="H462" s="226">
        <v>0</v>
      </c>
    </row>
    <row r="463" spans="2:8" x14ac:dyDescent="0.25">
      <c r="B463" s="235" t="s">
        <v>4222</v>
      </c>
      <c r="C463" s="235" t="s">
        <v>3918</v>
      </c>
      <c r="D463" s="226">
        <v>0</v>
      </c>
      <c r="F463" s="235" t="s">
        <v>4222</v>
      </c>
      <c r="G463" s="235" t="s">
        <v>3918</v>
      </c>
      <c r="H463" s="226">
        <v>0</v>
      </c>
    </row>
    <row r="464" spans="2:8" x14ac:dyDescent="0.25">
      <c r="B464" s="235" t="s">
        <v>4223</v>
      </c>
      <c r="C464" s="235" t="s">
        <v>3909</v>
      </c>
      <c r="D464" s="226">
        <v>0</v>
      </c>
      <c r="F464" s="235" t="s">
        <v>4223</v>
      </c>
      <c r="G464" s="235" t="s">
        <v>3909</v>
      </c>
      <c r="H464" s="226">
        <v>0</v>
      </c>
    </row>
    <row r="465" spans="2:8" x14ac:dyDescent="0.25">
      <c r="B465" s="235" t="s">
        <v>4224</v>
      </c>
      <c r="C465" s="235" t="s">
        <v>4225</v>
      </c>
      <c r="D465" s="226">
        <v>35927.33</v>
      </c>
      <c r="F465" s="235" t="s">
        <v>4224</v>
      </c>
      <c r="G465" s="235" t="s">
        <v>4225</v>
      </c>
      <c r="H465" s="226">
        <v>15834.7</v>
      </c>
    </row>
    <row r="466" spans="2:8" x14ac:dyDescent="0.25">
      <c r="B466" s="235" t="s">
        <v>4226</v>
      </c>
      <c r="C466" s="235" t="s">
        <v>4185</v>
      </c>
      <c r="D466" s="226">
        <v>0</v>
      </c>
      <c r="F466" s="235" t="s">
        <v>4226</v>
      </c>
      <c r="G466" s="235" t="s">
        <v>4185</v>
      </c>
      <c r="H466" s="226">
        <v>0</v>
      </c>
    </row>
    <row r="467" spans="2:8" x14ac:dyDescent="0.25">
      <c r="B467" s="235" t="s">
        <v>4227</v>
      </c>
      <c r="C467" s="235" t="s">
        <v>3950</v>
      </c>
      <c r="D467" s="226">
        <v>9008.43</v>
      </c>
      <c r="F467" s="235" t="s">
        <v>4227</v>
      </c>
      <c r="G467" s="235" t="s">
        <v>3950</v>
      </c>
      <c r="H467" s="226">
        <v>3448.84</v>
      </c>
    </row>
    <row r="468" spans="2:8" x14ac:dyDescent="0.25">
      <c r="B468" s="235" t="s">
        <v>4228</v>
      </c>
      <c r="C468" s="235" t="s">
        <v>3916</v>
      </c>
      <c r="D468" s="226">
        <v>10990.04</v>
      </c>
      <c r="F468" s="235" t="s">
        <v>4228</v>
      </c>
      <c r="G468" s="235" t="s">
        <v>3916</v>
      </c>
      <c r="H468" s="226">
        <v>4860.28</v>
      </c>
    </row>
    <row r="469" spans="2:8" x14ac:dyDescent="0.25">
      <c r="B469" s="235" t="s">
        <v>4229</v>
      </c>
      <c r="C469" s="235" t="s">
        <v>4230</v>
      </c>
      <c r="D469" s="226">
        <v>6362.56</v>
      </c>
      <c r="F469" s="235" t="s">
        <v>4229</v>
      </c>
      <c r="G469" s="235" t="s">
        <v>4230</v>
      </c>
      <c r="H469" s="226">
        <v>2676.66</v>
      </c>
    </row>
    <row r="470" spans="2:8" x14ac:dyDescent="0.25">
      <c r="B470" s="235" t="s">
        <v>4231</v>
      </c>
      <c r="C470" s="235" t="s">
        <v>4191</v>
      </c>
      <c r="D470" s="226">
        <v>9566.2999999999993</v>
      </c>
      <c r="F470" s="235" t="s">
        <v>4231</v>
      </c>
      <c r="G470" s="235" t="s">
        <v>4191</v>
      </c>
      <c r="H470" s="226">
        <v>4848.92</v>
      </c>
    </row>
    <row r="471" spans="2:8" x14ac:dyDescent="0.25">
      <c r="B471" s="235" t="s">
        <v>4232</v>
      </c>
      <c r="C471" s="235" t="s">
        <v>4233</v>
      </c>
      <c r="D471" s="226">
        <v>1</v>
      </c>
      <c r="F471" s="235" t="s">
        <v>4232</v>
      </c>
      <c r="G471" s="235" t="s">
        <v>4233</v>
      </c>
      <c r="H471" s="226">
        <v>1</v>
      </c>
    </row>
    <row r="472" spans="2:8" x14ac:dyDescent="0.25">
      <c r="B472" s="235" t="s">
        <v>4234</v>
      </c>
      <c r="C472" s="235" t="s">
        <v>4101</v>
      </c>
      <c r="D472" s="226">
        <v>0</v>
      </c>
      <c r="F472" s="235" t="s">
        <v>4234</v>
      </c>
      <c r="G472" s="235" t="s">
        <v>4101</v>
      </c>
      <c r="H472" s="226">
        <v>0</v>
      </c>
    </row>
    <row r="473" spans="2:8" x14ac:dyDescent="0.25">
      <c r="B473" s="235" t="s">
        <v>4235</v>
      </c>
      <c r="C473" s="235" t="s">
        <v>4028</v>
      </c>
      <c r="D473" s="226">
        <v>0</v>
      </c>
      <c r="F473" s="235" t="s">
        <v>4235</v>
      </c>
      <c r="G473" s="235" t="s">
        <v>4028</v>
      </c>
      <c r="H473" s="226">
        <v>0</v>
      </c>
    </row>
    <row r="474" spans="2:8" x14ac:dyDescent="0.25">
      <c r="B474" s="235" t="s">
        <v>4236</v>
      </c>
      <c r="C474" s="235" t="s">
        <v>4169</v>
      </c>
      <c r="D474" s="226">
        <v>0</v>
      </c>
      <c r="F474" s="235" t="s">
        <v>4236</v>
      </c>
      <c r="G474" s="235" t="s">
        <v>4169</v>
      </c>
      <c r="H474" s="226">
        <v>0</v>
      </c>
    </row>
    <row r="475" spans="2:8" x14ac:dyDescent="0.25">
      <c r="B475" s="235" t="s">
        <v>4237</v>
      </c>
      <c r="C475" s="235" t="s">
        <v>4238</v>
      </c>
      <c r="D475" s="226">
        <v>0</v>
      </c>
      <c r="F475" s="235" t="s">
        <v>4237</v>
      </c>
      <c r="G475" s="235" t="s">
        <v>4238</v>
      </c>
      <c r="H475" s="226">
        <v>0</v>
      </c>
    </row>
    <row r="476" spans="2:8" x14ac:dyDescent="0.25">
      <c r="B476" s="235" t="s">
        <v>4239</v>
      </c>
      <c r="C476" s="235" t="s">
        <v>4240</v>
      </c>
      <c r="D476" s="226">
        <v>0</v>
      </c>
      <c r="F476" s="235" t="s">
        <v>4239</v>
      </c>
      <c r="G476" s="235" t="s">
        <v>4240</v>
      </c>
      <c r="H476" s="226">
        <v>0</v>
      </c>
    </row>
    <row r="477" spans="2:8" x14ac:dyDescent="0.25">
      <c r="B477" s="235" t="s">
        <v>4241</v>
      </c>
      <c r="C477" s="235" t="s">
        <v>4242</v>
      </c>
      <c r="D477" s="226">
        <v>1</v>
      </c>
      <c r="F477" s="235" t="s">
        <v>4241</v>
      </c>
      <c r="G477" s="235" t="s">
        <v>4242</v>
      </c>
      <c r="H477" s="226">
        <v>1</v>
      </c>
    </row>
    <row r="478" spans="2:8" x14ac:dyDescent="0.25">
      <c r="B478" s="235" t="s">
        <v>4243</v>
      </c>
      <c r="C478" s="235" t="s">
        <v>4244</v>
      </c>
      <c r="D478" s="226">
        <v>19518.53</v>
      </c>
      <c r="F478" s="235" t="s">
        <v>4243</v>
      </c>
      <c r="G478" s="235" t="s">
        <v>4244</v>
      </c>
      <c r="H478" s="226">
        <v>6029.1</v>
      </c>
    </row>
    <row r="479" spans="2:8" x14ac:dyDescent="0.25">
      <c r="B479" s="235" t="s">
        <v>4245</v>
      </c>
      <c r="C479" s="235" t="s">
        <v>3901</v>
      </c>
      <c r="D479" s="226">
        <v>0</v>
      </c>
      <c r="F479" s="235" t="s">
        <v>4245</v>
      </c>
      <c r="G479" s="235" t="s">
        <v>3901</v>
      </c>
      <c r="H479" s="226">
        <v>0</v>
      </c>
    </row>
    <row r="480" spans="2:8" x14ac:dyDescent="0.25">
      <c r="B480" s="235" t="s">
        <v>4246</v>
      </c>
      <c r="C480" s="235" t="s">
        <v>3914</v>
      </c>
      <c r="D480" s="226">
        <v>4022.9</v>
      </c>
      <c r="F480" s="235" t="s">
        <v>4246</v>
      </c>
      <c r="G480" s="235" t="s">
        <v>3914</v>
      </c>
      <c r="H480" s="226">
        <v>1769.12</v>
      </c>
    </row>
    <row r="481" spans="2:8" x14ac:dyDescent="0.25">
      <c r="B481" s="235" t="s">
        <v>4247</v>
      </c>
      <c r="C481" s="235" t="s">
        <v>3916</v>
      </c>
      <c r="D481" s="226">
        <v>5330.05</v>
      </c>
      <c r="F481" s="235" t="s">
        <v>4247</v>
      </c>
      <c r="G481" s="235" t="s">
        <v>3916</v>
      </c>
      <c r="H481" s="226">
        <v>2319.31</v>
      </c>
    </row>
    <row r="482" spans="2:8" x14ac:dyDescent="0.25">
      <c r="B482" s="235" t="s">
        <v>4248</v>
      </c>
      <c r="C482" s="235" t="s">
        <v>4045</v>
      </c>
      <c r="D482" s="226">
        <v>5975.42</v>
      </c>
      <c r="F482" s="235" t="s">
        <v>4248</v>
      </c>
      <c r="G482" s="235" t="s">
        <v>4045</v>
      </c>
      <c r="H482" s="226">
        <v>1683.42</v>
      </c>
    </row>
    <row r="483" spans="2:8" x14ac:dyDescent="0.25">
      <c r="B483" s="235" t="s">
        <v>4249</v>
      </c>
      <c r="C483" s="235" t="s">
        <v>3897</v>
      </c>
      <c r="D483" s="226">
        <v>4190.16</v>
      </c>
      <c r="F483" s="235" t="s">
        <v>4249</v>
      </c>
      <c r="G483" s="235" t="s">
        <v>3897</v>
      </c>
      <c r="H483" s="226">
        <v>257.25</v>
      </c>
    </row>
    <row r="484" spans="2:8" x14ac:dyDescent="0.25">
      <c r="B484" s="235" t="s">
        <v>4250</v>
      </c>
      <c r="C484" s="235" t="s">
        <v>4251</v>
      </c>
      <c r="D484" s="226">
        <v>0</v>
      </c>
      <c r="F484" s="235" t="s">
        <v>4250</v>
      </c>
      <c r="G484" s="235" t="s">
        <v>4251</v>
      </c>
      <c r="H484" s="226">
        <v>0</v>
      </c>
    </row>
    <row r="485" spans="2:8" x14ac:dyDescent="0.25">
      <c r="B485" s="235" t="s">
        <v>4252</v>
      </c>
      <c r="C485" s="235" t="s">
        <v>3969</v>
      </c>
      <c r="D485" s="226">
        <v>0</v>
      </c>
      <c r="F485" s="235" t="s">
        <v>4252</v>
      </c>
      <c r="G485" s="235" t="s">
        <v>3969</v>
      </c>
      <c r="H485" s="226">
        <v>0</v>
      </c>
    </row>
    <row r="486" spans="2:8" x14ac:dyDescent="0.25">
      <c r="B486" s="235" t="s">
        <v>4253</v>
      </c>
      <c r="C486" s="235" t="s">
        <v>4028</v>
      </c>
      <c r="D486" s="226">
        <v>0</v>
      </c>
      <c r="F486" s="235" t="s">
        <v>4253</v>
      </c>
      <c r="G486" s="235" t="s">
        <v>4028</v>
      </c>
      <c r="H486" s="226">
        <v>0</v>
      </c>
    </row>
    <row r="487" spans="2:8" x14ac:dyDescent="0.25">
      <c r="B487" s="235" t="s">
        <v>4254</v>
      </c>
      <c r="C487" s="235" t="s">
        <v>4149</v>
      </c>
      <c r="D487" s="226">
        <v>0</v>
      </c>
      <c r="F487" s="235" t="s">
        <v>4254</v>
      </c>
      <c r="G487" s="235" t="s">
        <v>4149</v>
      </c>
      <c r="H487" s="226">
        <v>0</v>
      </c>
    </row>
    <row r="488" spans="2:8" x14ac:dyDescent="0.25">
      <c r="B488" s="235" t="s">
        <v>4255</v>
      </c>
      <c r="C488" s="235" t="s">
        <v>4151</v>
      </c>
      <c r="D488" s="226">
        <v>0</v>
      </c>
      <c r="F488" s="235" t="s">
        <v>4255</v>
      </c>
      <c r="G488" s="235" t="s">
        <v>4151</v>
      </c>
      <c r="H488" s="226">
        <v>0</v>
      </c>
    </row>
    <row r="489" spans="2:8" x14ac:dyDescent="0.25">
      <c r="B489" s="235" t="s">
        <v>4256</v>
      </c>
      <c r="C489" s="235" t="s">
        <v>4214</v>
      </c>
      <c r="D489" s="226">
        <v>0</v>
      </c>
      <c r="F489" s="235" t="s">
        <v>4256</v>
      </c>
      <c r="G489" s="235" t="s">
        <v>4214</v>
      </c>
      <c r="H489" s="226">
        <v>0</v>
      </c>
    </row>
    <row r="490" spans="2:8" x14ac:dyDescent="0.25">
      <c r="B490" s="235" t="s">
        <v>4257</v>
      </c>
      <c r="C490" s="235" t="s">
        <v>4216</v>
      </c>
      <c r="D490" s="226">
        <v>0</v>
      </c>
      <c r="F490" s="235" t="s">
        <v>4257</v>
      </c>
      <c r="G490" s="235" t="s">
        <v>4216</v>
      </c>
      <c r="H490" s="226">
        <v>0</v>
      </c>
    </row>
    <row r="491" spans="2:8" x14ac:dyDescent="0.25">
      <c r="B491" s="235" t="s">
        <v>4258</v>
      </c>
      <c r="C491" s="235" t="s">
        <v>4259</v>
      </c>
      <c r="D491" s="226">
        <v>0</v>
      </c>
      <c r="F491" s="235" t="s">
        <v>4258</v>
      </c>
      <c r="G491" s="235" t="s">
        <v>4259</v>
      </c>
      <c r="H491" s="226">
        <v>0</v>
      </c>
    </row>
    <row r="492" spans="2:8" x14ac:dyDescent="0.25">
      <c r="B492" s="235" t="s">
        <v>4260</v>
      </c>
      <c r="C492" s="235" t="s">
        <v>3901</v>
      </c>
      <c r="D492" s="226">
        <v>0</v>
      </c>
      <c r="F492" s="235" t="s">
        <v>4260</v>
      </c>
      <c r="G492" s="235" t="s">
        <v>3901</v>
      </c>
      <c r="H492" s="226">
        <v>0</v>
      </c>
    </row>
    <row r="493" spans="2:8" x14ac:dyDescent="0.25">
      <c r="B493" s="235" t="s">
        <v>4261</v>
      </c>
      <c r="C493" s="235" t="s">
        <v>4262</v>
      </c>
      <c r="D493" s="226">
        <v>0</v>
      </c>
      <c r="F493" s="235" t="s">
        <v>4261</v>
      </c>
      <c r="G493" s="235" t="s">
        <v>4262</v>
      </c>
      <c r="H493" s="226">
        <v>0</v>
      </c>
    </row>
    <row r="494" spans="2:8" x14ac:dyDescent="0.25">
      <c r="B494" s="235" t="s">
        <v>4263</v>
      </c>
      <c r="C494" s="235" t="s">
        <v>3905</v>
      </c>
      <c r="D494" s="226">
        <v>0</v>
      </c>
      <c r="F494" s="235" t="s">
        <v>4263</v>
      </c>
      <c r="G494" s="235" t="s">
        <v>3905</v>
      </c>
      <c r="H494" s="226">
        <v>0</v>
      </c>
    </row>
    <row r="495" spans="2:8" x14ac:dyDescent="0.25">
      <c r="B495" s="235" t="s">
        <v>4264</v>
      </c>
      <c r="C495" s="235" t="s">
        <v>3918</v>
      </c>
      <c r="D495" s="226">
        <v>0</v>
      </c>
      <c r="F495" s="235" t="s">
        <v>4264</v>
      </c>
      <c r="G495" s="235" t="s">
        <v>3918</v>
      </c>
      <c r="H495" s="226">
        <v>0</v>
      </c>
    </row>
    <row r="496" spans="2:8" x14ac:dyDescent="0.25">
      <c r="B496" s="235" t="s">
        <v>4265</v>
      </c>
      <c r="C496" s="235" t="s">
        <v>3897</v>
      </c>
      <c r="D496" s="226">
        <v>0</v>
      </c>
      <c r="F496" s="235" t="s">
        <v>4265</v>
      </c>
      <c r="G496" s="235" t="s">
        <v>3897</v>
      </c>
      <c r="H496" s="226">
        <v>0</v>
      </c>
    </row>
    <row r="497" spans="2:8" x14ac:dyDescent="0.25">
      <c r="B497" s="235" t="s">
        <v>4266</v>
      </c>
      <c r="C497" s="235" t="s">
        <v>4267</v>
      </c>
      <c r="D497" s="226">
        <v>0</v>
      </c>
      <c r="F497" s="235" t="s">
        <v>4266</v>
      </c>
      <c r="G497" s="235" t="s">
        <v>4267</v>
      </c>
      <c r="H497" s="226">
        <v>0</v>
      </c>
    </row>
    <row r="498" spans="2:8" x14ac:dyDescent="0.25">
      <c r="B498" s="235" t="s">
        <v>4268</v>
      </c>
      <c r="C498" s="235" t="s">
        <v>4269</v>
      </c>
      <c r="D498" s="226">
        <v>0</v>
      </c>
      <c r="F498" s="235" t="s">
        <v>4268</v>
      </c>
      <c r="G498" s="235" t="s">
        <v>4269</v>
      </c>
      <c r="H498" s="226">
        <v>0</v>
      </c>
    </row>
    <row r="499" spans="2:8" x14ac:dyDescent="0.25">
      <c r="B499" s="235" t="s">
        <v>4270</v>
      </c>
      <c r="C499" s="235" t="s">
        <v>3903</v>
      </c>
      <c r="D499" s="226">
        <v>0</v>
      </c>
      <c r="F499" s="235" t="s">
        <v>4270</v>
      </c>
      <c r="G499" s="235" t="s">
        <v>3903</v>
      </c>
      <c r="H499" s="226">
        <v>0</v>
      </c>
    </row>
    <row r="500" spans="2:8" x14ac:dyDescent="0.25">
      <c r="B500" s="235" t="s">
        <v>4271</v>
      </c>
      <c r="C500" s="235" t="s">
        <v>3916</v>
      </c>
      <c r="D500" s="226">
        <v>0</v>
      </c>
      <c r="F500" s="235" t="s">
        <v>4271</v>
      </c>
      <c r="G500" s="235" t="s">
        <v>3916</v>
      </c>
      <c r="H500" s="226">
        <v>0</v>
      </c>
    </row>
    <row r="501" spans="2:8" x14ac:dyDescent="0.25">
      <c r="B501" s="235" t="s">
        <v>4272</v>
      </c>
      <c r="C501" s="235" t="s">
        <v>3918</v>
      </c>
      <c r="D501" s="226">
        <v>0</v>
      </c>
      <c r="F501" s="235" t="s">
        <v>4272</v>
      </c>
      <c r="G501" s="235" t="s">
        <v>3918</v>
      </c>
      <c r="H501" s="226">
        <v>0</v>
      </c>
    </row>
    <row r="502" spans="2:8" x14ac:dyDescent="0.25">
      <c r="B502" s="235" t="s">
        <v>4273</v>
      </c>
      <c r="C502" s="235" t="s">
        <v>3897</v>
      </c>
      <c r="D502" s="226">
        <v>0</v>
      </c>
      <c r="F502" s="235" t="s">
        <v>4273</v>
      </c>
      <c r="G502" s="235" t="s">
        <v>3897</v>
      </c>
      <c r="H502" s="226">
        <v>0</v>
      </c>
    </row>
    <row r="503" spans="2:8" x14ac:dyDescent="0.25">
      <c r="B503" s="235" t="s">
        <v>4274</v>
      </c>
      <c r="C503" s="235" t="s">
        <v>4275</v>
      </c>
      <c r="D503" s="226">
        <v>0</v>
      </c>
      <c r="F503" s="235" t="s">
        <v>4274</v>
      </c>
      <c r="G503" s="235" t="s">
        <v>4275</v>
      </c>
      <c r="H503" s="226">
        <v>0</v>
      </c>
    </row>
    <row r="504" spans="2:8" x14ac:dyDescent="0.25">
      <c r="B504" s="235" t="s">
        <v>4276</v>
      </c>
      <c r="C504" s="235" t="s">
        <v>3969</v>
      </c>
      <c r="D504" s="226">
        <v>0</v>
      </c>
      <c r="F504" s="235" t="s">
        <v>4276</v>
      </c>
      <c r="G504" s="235" t="s">
        <v>3969</v>
      </c>
      <c r="H504" s="226">
        <v>0</v>
      </c>
    </row>
    <row r="505" spans="2:8" x14ac:dyDescent="0.25">
      <c r="B505" s="235" t="s">
        <v>4277</v>
      </c>
      <c r="C505" s="235" t="s">
        <v>3950</v>
      </c>
      <c r="D505" s="226">
        <v>0</v>
      </c>
      <c r="F505" s="235" t="s">
        <v>4277</v>
      </c>
      <c r="G505" s="235" t="s">
        <v>3950</v>
      </c>
      <c r="H505" s="226">
        <v>0</v>
      </c>
    </row>
    <row r="506" spans="2:8" x14ac:dyDescent="0.25">
      <c r="B506" s="235" t="s">
        <v>4278</v>
      </c>
      <c r="C506" s="235" t="s">
        <v>3916</v>
      </c>
      <c r="D506" s="226">
        <v>0</v>
      </c>
      <c r="F506" s="235" t="s">
        <v>4278</v>
      </c>
      <c r="G506" s="235" t="s">
        <v>3916</v>
      </c>
      <c r="H506" s="226">
        <v>0</v>
      </c>
    </row>
    <row r="507" spans="2:8" x14ac:dyDescent="0.25">
      <c r="B507" s="235" t="s">
        <v>4279</v>
      </c>
      <c r="C507" s="235" t="s">
        <v>3918</v>
      </c>
      <c r="D507" s="226">
        <v>0</v>
      </c>
      <c r="F507" s="235" t="s">
        <v>4279</v>
      </c>
      <c r="G507" s="235" t="s">
        <v>3918</v>
      </c>
      <c r="H507" s="226">
        <v>0</v>
      </c>
    </row>
    <row r="508" spans="2:8" x14ac:dyDescent="0.25">
      <c r="B508" s="235" t="s">
        <v>4280</v>
      </c>
      <c r="C508" s="235" t="s">
        <v>3897</v>
      </c>
      <c r="D508" s="226">
        <v>0</v>
      </c>
      <c r="F508" s="235" t="s">
        <v>4280</v>
      </c>
      <c r="G508" s="235" t="s">
        <v>3897</v>
      </c>
      <c r="H508" s="226">
        <v>0</v>
      </c>
    </row>
    <row r="509" spans="2:8" x14ac:dyDescent="0.25">
      <c r="B509" s="235" t="s">
        <v>4281</v>
      </c>
      <c r="C509" s="235" t="s">
        <v>4282</v>
      </c>
      <c r="D509" s="226">
        <v>0</v>
      </c>
      <c r="F509" s="235" t="s">
        <v>4281</v>
      </c>
      <c r="G509" s="235" t="s">
        <v>4282</v>
      </c>
      <c r="H509" s="226">
        <v>0</v>
      </c>
    </row>
    <row r="510" spans="2:8" x14ac:dyDescent="0.25">
      <c r="B510" s="235" t="s">
        <v>4283</v>
      </c>
      <c r="C510" s="235" t="s">
        <v>3969</v>
      </c>
      <c r="D510" s="226">
        <v>0</v>
      </c>
      <c r="F510" s="235" t="s">
        <v>4283</v>
      </c>
      <c r="G510" s="235" t="s">
        <v>3969</v>
      </c>
      <c r="H510" s="226">
        <v>0</v>
      </c>
    </row>
    <row r="511" spans="2:8" x14ac:dyDescent="0.25">
      <c r="B511" s="235" t="s">
        <v>4284</v>
      </c>
      <c r="C511" s="235" t="s">
        <v>3903</v>
      </c>
      <c r="D511" s="226">
        <v>0</v>
      </c>
      <c r="F511" s="235" t="s">
        <v>4284</v>
      </c>
      <c r="G511" s="235" t="s">
        <v>3903</v>
      </c>
      <c r="H511" s="226">
        <v>0</v>
      </c>
    </row>
    <row r="512" spans="2:8" x14ac:dyDescent="0.25">
      <c r="B512" s="235" t="s">
        <v>4285</v>
      </c>
      <c r="C512" s="235" t="s">
        <v>3893</v>
      </c>
      <c r="D512" s="226">
        <v>0</v>
      </c>
      <c r="F512" s="235" t="s">
        <v>4285</v>
      </c>
      <c r="G512" s="235" t="s">
        <v>3893</v>
      </c>
      <c r="H512" s="226">
        <v>0</v>
      </c>
    </row>
    <row r="513" spans="2:8" x14ac:dyDescent="0.25">
      <c r="B513" s="235" t="s">
        <v>4286</v>
      </c>
      <c r="C513" s="235" t="s">
        <v>3918</v>
      </c>
      <c r="D513" s="226">
        <v>0</v>
      </c>
      <c r="F513" s="235" t="s">
        <v>4286</v>
      </c>
      <c r="G513" s="235" t="s">
        <v>3918</v>
      </c>
      <c r="H513" s="226">
        <v>0</v>
      </c>
    </row>
    <row r="514" spans="2:8" x14ac:dyDescent="0.25">
      <c r="B514" s="235" t="s">
        <v>4287</v>
      </c>
      <c r="C514" s="235" t="s">
        <v>3965</v>
      </c>
      <c r="D514" s="226">
        <v>0</v>
      </c>
      <c r="F514" s="235" t="s">
        <v>4287</v>
      </c>
      <c r="G514" s="235" t="s">
        <v>3965</v>
      </c>
      <c r="H514" s="226">
        <v>0</v>
      </c>
    </row>
    <row r="515" spans="2:8" x14ac:dyDescent="0.25">
      <c r="B515" s="235" t="s">
        <v>4288</v>
      </c>
      <c r="C515" s="235" t="s">
        <v>4289</v>
      </c>
      <c r="D515" s="226">
        <v>0</v>
      </c>
      <c r="F515" s="235" t="s">
        <v>4288</v>
      </c>
      <c r="G515" s="235" t="s">
        <v>4289</v>
      </c>
      <c r="H515" s="226">
        <v>0</v>
      </c>
    </row>
    <row r="516" spans="2:8" x14ac:dyDescent="0.25">
      <c r="B516" s="235" t="s">
        <v>4290</v>
      </c>
      <c r="C516" s="235" t="s">
        <v>3969</v>
      </c>
      <c r="D516" s="226">
        <v>0</v>
      </c>
      <c r="F516" s="235" t="s">
        <v>4290</v>
      </c>
      <c r="G516" s="235" t="s">
        <v>3969</v>
      </c>
      <c r="H516" s="226">
        <v>0</v>
      </c>
    </row>
    <row r="517" spans="2:8" x14ac:dyDescent="0.25">
      <c r="B517" s="235" t="s">
        <v>4291</v>
      </c>
      <c r="C517" s="235" t="s">
        <v>3950</v>
      </c>
      <c r="D517" s="226">
        <v>0</v>
      </c>
      <c r="F517" s="235" t="s">
        <v>4291</v>
      </c>
      <c r="G517" s="235" t="s">
        <v>3950</v>
      </c>
      <c r="H517" s="226">
        <v>0</v>
      </c>
    </row>
    <row r="518" spans="2:8" x14ac:dyDescent="0.25">
      <c r="B518" s="235" t="s">
        <v>4292</v>
      </c>
      <c r="C518" s="235" t="s">
        <v>3916</v>
      </c>
      <c r="D518" s="226">
        <v>0</v>
      </c>
      <c r="F518" s="235" t="s">
        <v>4292</v>
      </c>
      <c r="G518" s="235" t="s">
        <v>3916</v>
      </c>
      <c r="H518" s="226">
        <v>0</v>
      </c>
    </row>
    <row r="519" spans="2:8" x14ac:dyDescent="0.25">
      <c r="B519" s="235" t="s">
        <v>4293</v>
      </c>
      <c r="C519" s="235" t="s">
        <v>3918</v>
      </c>
      <c r="D519" s="226">
        <v>0</v>
      </c>
      <c r="F519" s="235" t="s">
        <v>4293</v>
      </c>
      <c r="G519" s="235" t="s">
        <v>3918</v>
      </c>
      <c r="H519" s="226">
        <v>0</v>
      </c>
    </row>
    <row r="520" spans="2:8" x14ac:dyDescent="0.25">
      <c r="B520" s="235" t="s">
        <v>4294</v>
      </c>
      <c r="C520" s="235" t="s">
        <v>3897</v>
      </c>
      <c r="D520" s="226">
        <v>0</v>
      </c>
      <c r="F520" s="235" t="s">
        <v>4294</v>
      </c>
      <c r="G520" s="235" t="s">
        <v>3897</v>
      </c>
      <c r="H520" s="226">
        <v>0</v>
      </c>
    </row>
    <row r="521" spans="2:8" x14ac:dyDescent="0.25">
      <c r="B521" s="235" t="s">
        <v>4295</v>
      </c>
      <c r="C521" s="235" t="s">
        <v>4296</v>
      </c>
      <c r="D521" s="226">
        <v>0</v>
      </c>
      <c r="F521" s="235" t="s">
        <v>4295</v>
      </c>
      <c r="G521" s="235" t="s">
        <v>4296</v>
      </c>
      <c r="H521" s="226">
        <v>0</v>
      </c>
    </row>
    <row r="522" spans="2:8" x14ac:dyDescent="0.25">
      <c r="B522" s="235" t="s">
        <v>4297</v>
      </c>
      <c r="C522" s="235" t="s">
        <v>4185</v>
      </c>
      <c r="D522" s="226">
        <v>0</v>
      </c>
      <c r="F522" s="235" t="s">
        <v>4297</v>
      </c>
      <c r="G522" s="235" t="s">
        <v>4185</v>
      </c>
      <c r="H522" s="226">
        <v>0</v>
      </c>
    </row>
    <row r="523" spans="2:8" x14ac:dyDescent="0.25">
      <c r="B523" s="235" t="s">
        <v>4298</v>
      </c>
      <c r="C523" s="235" t="s">
        <v>3903</v>
      </c>
      <c r="D523" s="226">
        <v>0</v>
      </c>
      <c r="F523" s="235" t="s">
        <v>4298</v>
      </c>
      <c r="G523" s="235" t="s">
        <v>3903</v>
      </c>
      <c r="H523" s="226">
        <v>0</v>
      </c>
    </row>
    <row r="524" spans="2:8" x14ac:dyDescent="0.25">
      <c r="B524" s="235" t="s">
        <v>4299</v>
      </c>
      <c r="C524" s="235" t="s">
        <v>3905</v>
      </c>
      <c r="D524" s="226">
        <v>0</v>
      </c>
      <c r="F524" s="235" t="s">
        <v>4299</v>
      </c>
      <c r="G524" s="235" t="s">
        <v>3905</v>
      </c>
      <c r="H524" s="226">
        <v>0</v>
      </c>
    </row>
    <row r="525" spans="2:8" x14ac:dyDescent="0.25">
      <c r="B525" s="235" t="s">
        <v>4300</v>
      </c>
      <c r="C525" s="235" t="s">
        <v>3907</v>
      </c>
      <c r="D525" s="226">
        <v>0</v>
      </c>
      <c r="F525" s="235" t="s">
        <v>4300</v>
      </c>
      <c r="G525" s="235" t="s">
        <v>3907</v>
      </c>
      <c r="H525" s="226">
        <v>0</v>
      </c>
    </row>
    <row r="526" spans="2:8" x14ac:dyDescent="0.25">
      <c r="B526" s="235" t="s">
        <v>4301</v>
      </c>
      <c r="C526" s="235" t="s">
        <v>3909</v>
      </c>
      <c r="D526" s="226">
        <v>0</v>
      </c>
      <c r="F526" s="235" t="s">
        <v>4301</v>
      </c>
      <c r="G526" s="235" t="s">
        <v>3909</v>
      </c>
      <c r="H526" s="226">
        <v>0</v>
      </c>
    </row>
    <row r="527" spans="2:8" x14ac:dyDescent="0.25">
      <c r="B527" s="235" t="s">
        <v>4302</v>
      </c>
      <c r="C527" s="235" t="s">
        <v>4303</v>
      </c>
      <c r="D527" s="226">
        <v>0</v>
      </c>
      <c r="F527" s="235" t="s">
        <v>4302</v>
      </c>
      <c r="G527" s="235" t="s">
        <v>4303</v>
      </c>
      <c r="H527" s="226">
        <v>0</v>
      </c>
    </row>
    <row r="528" spans="2:8" x14ac:dyDescent="0.25">
      <c r="B528" s="235" t="s">
        <v>4304</v>
      </c>
      <c r="C528" s="235" t="s">
        <v>3969</v>
      </c>
      <c r="D528" s="226">
        <v>0</v>
      </c>
      <c r="F528" s="235" t="s">
        <v>4304</v>
      </c>
      <c r="G528" s="235" t="s">
        <v>3969</v>
      </c>
      <c r="H528" s="226">
        <v>0</v>
      </c>
    </row>
    <row r="529" spans="2:8" x14ac:dyDescent="0.25">
      <c r="B529" s="235" t="s">
        <v>4305</v>
      </c>
      <c r="C529" s="235" t="s">
        <v>3903</v>
      </c>
      <c r="D529" s="226">
        <v>0</v>
      </c>
      <c r="F529" s="235" t="s">
        <v>4305</v>
      </c>
      <c r="G529" s="235" t="s">
        <v>3903</v>
      </c>
      <c r="H529" s="226">
        <v>0</v>
      </c>
    </row>
    <row r="530" spans="2:8" x14ac:dyDescent="0.25">
      <c r="B530" s="235" t="s">
        <v>4306</v>
      </c>
      <c r="C530" s="235" t="s">
        <v>3905</v>
      </c>
      <c r="D530" s="226">
        <v>0</v>
      </c>
      <c r="F530" s="235" t="s">
        <v>4306</v>
      </c>
      <c r="G530" s="235" t="s">
        <v>3905</v>
      </c>
      <c r="H530" s="226">
        <v>0</v>
      </c>
    </row>
    <row r="531" spans="2:8" x14ac:dyDescent="0.25">
      <c r="B531" s="235" t="s">
        <v>4307</v>
      </c>
      <c r="C531" s="235" t="s">
        <v>3895</v>
      </c>
      <c r="D531" s="226">
        <v>0</v>
      </c>
      <c r="F531" s="235" t="s">
        <v>4307</v>
      </c>
      <c r="G531" s="235" t="s">
        <v>3895</v>
      </c>
      <c r="H531" s="226">
        <v>0</v>
      </c>
    </row>
    <row r="532" spans="2:8" x14ac:dyDescent="0.25">
      <c r="B532" s="235" t="s">
        <v>4308</v>
      </c>
      <c r="C532" s="235" t="s">
        <v>4023</v>
      </c>
      <c r="D532" s="226">
        <v>0</v>
      </c>
      <c r="F532" s="235" t="s">
        <v>4308</v>
      </c>
      <c r="G532" s="235" t="s">
        <v>4023</v>
      </c>
      <c r="H532" s="226">
        <v>0</v>
      </c>
    </row>
    <row r="533" spans="2:8" x14ac:dyDescent="0.25">
      <c r="B533" s="235" t="s">
        <v>4309</v>
      </c>
      <c r="C533" s="235" t="s">
        <v>4310</v>
      </c>
      <c r="D533" s="226">
        <v>0</v>
      </c>
      <c r="F533" s="235" t="s">
        <v>4309</v>
      </c>
      <c r="G533" s="235" t="s">
        <v>4310</v>
      </c>
      <c r="H533" s="226">
        <v>0</v>
      </c>
    </row>
    <row r="534" spans="2:8" x14ac:dyDescent="0.25">
      <c r="B534" s="235" t="s">
        <v>4311</v>
      </c>
      <c r="C534" s="235" t="s">
        <v>4312</v>
      </c>
      <c r="D534" s="226">
        <v>0</v>
      </c>
      <c r="F534" s="235" t="s">
        <v>4311</v>
      </c>
      <c r="G534" s="235" t="s">
        <v>4312</v>
      </c>
      <c r="H534" s="226">
        <v>0</v>
      </c>
    </row>
    <row r="535" spans="2:8" x14ac:dyDescent="0.25">
      <c r="B535" s="235" t="s">
        <v>4313</v>
      </c>
      <c r="C535" s="235" t="s">
        <v>4028</v>
      </c>
      <c r="D535" s="226">
        <v>0</v>
      </c>
      <c r="F535" s="235" t="s">
        <v>4313</v>
      </c>
      <c r="G535" s="235" t="s">
        <v>4028</v>
      </c>
      <c r="H535" s="226">
        <v>0</v>
      </c>
    </row>
    <row r="536" spans="2:8" x14ac:dyDescent="0.25">
      <c r="B536" s="235" t="s">
        <v>4314</v>
      </c>
      <c r="C536" s="235" t="s">
        <v>4104</v>
      </c>
      <c r="D536" s="226">
        <v>0</v>
      </c>
      <c r="F536" s="235" t="s">
        <v>4314</v>
      </c>
      <c r="G536" s="235" t="s">
        <v>4104</v>
      </c>
      <c r="H536" s="226">
        <v>0</v>
      </c>
    </row>
    <row r="537" spans="2:8" x14ac:dyDescent="0.25">
      <c r="B537" s="235" t="s">
        <v>4315</v>
      </c>
      <c r="C537" s="235" t="s">
        <v>3907</v>
      </c>
      <c r="D537" s="226">
        <v>0</v>
      </c>
      <c r="F537" s="235" t="s">
        <v>4315</v>
      </c>
      <c r="G537" s="235" t="s">
        <v>3907</v>
      </c>
      <c r="H537" s="226">
        <v>0</v>
      </c>
    </row>
    <row r="538" spans="2:8" x14ac:dyDescent="0.25">
      <c r="B538" s="235" t="s">
        <v>4316</v>
      </c>
      <c r="C538" s="235" t="s">
        <v>3909</v>
      </c>
      <c r="D538" s="226">
        <v>0</v>
      </c>
      <c r="F538" s="235" t="s">
        <v>4316</v>
      </c>
      <c r="G538" s="235" t="s">
        <v>3909</v>
      </c>
      <c r="H538" s="226">
        <v>0</v>
      </c>
    </row>
    <row r="539" spans="2:8" x14ac:dyDescent="0.25">
      <c r="B539" s="235" t="s">
        <v>4317</v>
      </c>
      <c r="C539" s="235" t="s">
        <v>4318</v>
      </c>
      <c r="D539" s="226">
        <v>0</v>
      </c>
      <c r="F539" s="235" t="s">
        <v>4317</v>
      </c>
      <c r="G539" s="235" t="s">
        <v>4318</v>
      </c>
      <c r="H539" s="226">
        <v>0</v>
      </c>
    </row>
    <row r="540" spans="2:8" x14ac:dyDescent="0.25">
      <c r="B540" s="235" t="s">
        <v>4319</v>
      </c>
      <c r="C540" s="235" t="s">
        <v>4101</v>
      </c>
      <c r="D540" s="226">
        <v>0</v>
      </c>
      <c r="F540" s="235" t="s">
        <v>4319</v>
      </c>
      <c r="G540" s="235" t="s">
        <v>4101</v>
      </c>
      <c r="H540" s="226">
        <v>0</v>
      </c>
    </row>
    <row r="541" spans="2:8" x14ac:dyDescent="0.25">
      <c r="B541" s="235" t="s">
        <v>4320</v>
      </c>
      <c r="C541" s="235" t="s">
        <v>4028</v>
      </c>
      <c r="D541" s="226">
        <v>0</v>
      </c>
      <c r="F541" s="235" t="s">
        <v>4320</v>
      </c>
      <c r="G541" s="235" t="s">
        <v>4028</v>
      </c>
      <c r="H541" s="226">
        <v>0</v>
      </c>
    </row>
    <row r="542" spans="2:8" x14ac:dyDescent="0.25">
      <c r="B542" s="235" t="s">
        <v>4321</v>
      </c>
      <c r="C542" s="235" t="s">
        <v>4104</v>
      </c>
      <c r="D542" s="226">
        <v>0</v>
      </c>
      <c r="F542" s="235" t="s">
        <v>4321</v>
      </c>
      <c r="G542" s="235" t="s">
        <v>4104</v>
      </c>
      <c r="H542" s="226">
        <v>0</v>
      </c>
    </row>
    <row r="543" spans="2:8" x14ac:dyDescent="0.25">
      <c r="B543" s="235" t="s">
        <v>4322</v>
      </c>
      <c r="C543" s="235" t="s">
        <v>3918</v>
      </c>
      <c r="D543" s="226">
        <v>0</v>
      </c>
      <c r="F543" s="235" t="s">
        <v>4322</v>
      </c>
      <c r="G543" s="235" t="s">
        <v>3918</v>
      </c>
      <c r="H543" s="226">
        <v>0</v>
      </c>
    </row>
    <row r="544" spans="2:8" x14ac:dyDescent="0.25">
      <c r="B544" s="235" t="s">
        <v>4323</v>
      </c>
      <c r="C544" s="235" t="s">
        <v>3897</v>
      </c>
      <c r="D544" s="226">
        <v>0</v>
      </c>
      <c r="F544" s="235" t="s">
        <v>4323</v>
      </c>
      <c r="G544" s="235" t="s">
        <v>3897</v>
      </c>
      <c r="H544" s="226">
        <v>0</v>
      </c>
    </row>
    <row r="545" spans="2:8" x14ac:dyDescent="0.25">
      <c r="B545" s="235" t="s">
        <v>4324</v>
      </c>
      <c r="C545" s="235" t="s">
        <v>4325</v>
      </c>
      <c r="D545" s="226">
        <v>-12406480.48</v>
      </c>
      <c r="F545" s="235" t="s">
        <v>4324</v>
      </c>
      <c r="G545" s="235" t="s">
        <v>4325</v>
      </c>
      <c r="H545" s="226">
        <v>-4705665.54</v>
      </c>
    </row>
    <row r="546" spans="2:8" x14ac:dyDescent="0.25">
      <c r="B546" s="235" t="s">
        <v>4326</v>
      </c>
      <c r="C546" s="235" t="s">
        <v>4327</v>
      </c>
      <c r="D546" s="226">
        <v>-136805.16</v>
      </c>
      <c r="F546" s="235" t="s">
        <v>4326</v>
      </c>
      <c r="G546" s="235" t="s">
        <v>4327</v>
      </c>
      <c r="H546" s="226">
        <v>-100915.51</v>
      </c>
    </row>
    <row r="547" spans="2:8" x14ac:dyDescent="0.25">
      <c r="B547" s="235" t="s">
        <v>4328</v>
      </c>
      <c r="C547" s="235" t="s">
        <v>4329</v>
      </c>
      <c r="D547" s="226">
        <v>-5939387.0700000003</v>
      </c>
      <c r="F547" s="235" t="s">
        <v>4328</v>
      </c>
      <c r="G547" s="235" t="s">
        <v>4329</v>
      </c>
      <c r="H547" s="226">
        <v>-1957714.91</v>
      </c>
    </row>
    <row r="548" spans="2:8" x14ac:dyDescent="0.25">
      <c r="B548" s="235" t="s">
        <v>4330</v>
      </c>
      <c r="C548" s="235" t="s">
        <v>4331</v>
      </c>
      <c r="D548" s="226">
        <v>-13130.64</v>
      </c>
      <c r="F548" s="235" t="s">
        <v>4330</v>
      </c>
      <c r="G548" s="235" t="s">
        <v>4331</v>
      </c>
      <c r="H548" s="226">
        <v>-12232.43</v>
      </c>
    </row>
    <row r="549" spans="2:8" x14ac:dyDescent="0.25">
      <c r="B549" s="235" t="s">
        <v>4332</v>
      </c>
      <c r="C549" s="235" t="s">
        <v>4333</v>
      </c>
      <c r="D549" s="226">
        <v>-5796108.1699999999</v>
      </c>
      <c r="F549" s="235" t="s">
        <v>4332</v>
      </c>
      <c r="G549" s="235" t="s">
        <v>4333</v>
      </c>
      <c r="H549" s="226">
        <v>-2217670.48</v>
      </c>
    </row>
    <row r="550" spans="2:8" x14ac:dyDescent="0.25">
      <c r="B550" s="235" t="s">
        <v>4334</v>
      </c>
      <c r="C550" s="235" t="s">
        <v>4335</v>
      </c>
      <c r="D550" s="226">
        <v>0</v>
      </c>
      <c r="F550" s="235" t="s">
        <v>4334</v>
      </c>
      <c r="G550" s="235" t="s">
        <v>4335</v>
      </c>
      <c r="H550" s="226">
        <v>0</v>
      </c>
    </row>
    <row r="551" spans="2:8" x14ac:dyDescent="0.25">
      <c r="B551" s="235" t="s">
        <v>4336</v>
      </c>
      <c r="C551" s="235" t="s">
        <v>4337</v>
      </c>
      <c r="D551" s="226">
        <v>-8</v>
      </c>
      <c r="F551" s="235" t="s">
        <v>4336</v>
      </c>
      <c r="G551" s="235" t="s">
        <v>4337</v>
      </c>
      <c r="H551" s="226">
        <v>0</v>
      </c>
    </row>
    <row r="552" spans="2:8" x14ac:dyDescent="0.25">
      <c r="B552" s="235" t="s">
        <v>4338</v>
      </c>
      <c r="C552" s="235" t="s">
        <v>4339</v>
      </c>
      <c r="D552" s="226">
        <v>-50</v>
      </c>
      <c r="F552" s="235" t="s">
        <v>4338</v>
      </c>
      <c r="G552" s="235" t="s">
        <v>4339</v>
      </c>
      <c r="H552" s="226">
        <v>-9</v>
      </c>
    </row>
    <row r="553" spans="2:8" x14ac:dyDescent="0.25">
      <c r="B553" s="235" t="s">
        <v>4340</v>
      </c>
      <c r="C553" s="235" t="s">
        <v>4341</v>
      </c>
      <c r="D553" s="226">
        <v>0</v>
      </c>
      <c r="F553" s="235" t="s">
        <v>4340</v>
      </c>
      <c r="G553" s="235" t="s">
        <v>4341</v>
      </c>
      <c r="H553" s="226">
        <v>0</v>
      </c>
    </row>
    <row r="554" spans="2:8" x14ac:dyDescent="0.25">
      <c r="B554" s="235" t="s">
        <v>4342</v>
      </c>
      <c r="C554" s="235" t="s">
        <v>4343</v>
      </c>
      <c r="D554" s="226">
        <v>-465334.43</v>
      </c>
      <c r="F554" s="235" t="s">
        <v>4342</v>
      </c>
      <c r="G554" s="235" t="s">
        <v>4343</v>
      </c>
      <c r="H554" s="226">
        <v>-361466.2</v>
      </c>
    </row>
    <row r="555" spans="2:8" x14ac:dyDescent="0.25">
      <c r="B555" s="235" t="s">
        <v>4344</v>
      </c>
      <c r="C555" s="235" t="s">
        <v>4345</v>
      </c>
      <c r="D555" s="226">
        <v>0</v>
      </c>
      <c r="F555" s="235" t="s">
        <v>4344</v>
      </c>
      <c r="G555" s="235" t="s">
        <v>4345</v>
      </c>
      <c r="H555" s="226">
        <v>0</v>
      </c>
    </row>
    <row r="556" spans="2:8" x14ac:dyDescent="0.25">
      <c r="B556" s="235" t="s">
        <v>4346</v>
      </c>
      <c r="C556" s="235" t="s">
        <v>4347</v>
      </c>
      <c r="D556" s="226">
        <v>0</v>
      </c>
      <c r="F556" s="235" t="s">
        <v>4346</v>
      </c>
      <c r="G556" s="235" t="s">
        <v>4347</v>
      </c>
      <c r="H556" s="226">
        <v>0</v>
      </c>
    </row>
    <row r="557" spans="2:8" x14ac:dyDescent="0.25">
      <c r="B557" s="235" t="s">
        <v>4348</v>
      </c>
      <c r="C557" s="235" t="s">
        <v>4349</v>
      </c>
      <c r="D557" s="226">
        <v>-55657.01</v>
      </c>
      <c r="F557" s="235" t="s">
        <v>4348</v>
      </c>
      <c r="G557" s="235" t="s">
        <v>4349</v>
      </c>
      <c r="H557" s="226">
        <v>-55657.01</v>
      </c>
    </row>
    <row r="558" spans="2:8" x14ac:dyDescent="0.25">
      <c r="B558" s="235" t="s">
        <v>4350</v>
      </c>
      <c r="C558" s="235" t="s">
        <v>4351</v>
      </c>
      <c r="D558" s="226">
        <v>0</v>
      </c>
      <c r="F558" s="235" t="s">
        <v>4350</v>
      </c>
      <c r="G558" s="235" t="s">
        <v>4351</v>
      </c>
      <c r="H558" s="226">
        <v>0</v>
      </c>
    </row>
    <row r="559" spans="2:8" x14ac:dyDescent="0.25">
      <c r="B559" s="235" t="s">
        <v>4352</v>
      </c>
      <c r="C559" s="235" t="s">
        <v>4353</v>
      </c>
      <c r="D559" s="226">
        <v>0</v>
      </c>
      <c r="F559" s="235" t="s">
        <v>4352</v>
      </c>
      <c r="G559" s="235" t="s">
        <v>4353</v>
      </c>
      <c r="H559" s="226">
        <v>0</v>
      </c>
    </row>
    <row r="560" spans="2:8" x14ac:dyDescent="0.25">
      <c r="B560" s="235" t="s">
        <v>4354</v>
      </c>
      <c r="C560" s="235" t="s">
        <v>4353</v>
      </c>
      <c r="D560" s="226">
        <v>0</v>
      </c>
      <c r="F560" s="235" t="s">
        <v>4354</v>
      </c>
      <c r="G560" s="235" t="s">
        <v>4353</v>
      </c>
      <c r="H560" s="226">
        <v>0</v>
      </c>
    </row>
    <row r="561" spans="2:8" x14ac:dyDescent="0.25">
      <c r="B561" s="235" t="s">
        <v>4355</v>
      </c>
      <c r="C561" s="235" t="s">
        <v>4356</v>
      </c>
      <c r="D561" s="226">
        <v>0</v>
      </c>
      <c r="F561" s="235" t="s">
        <v>4355</v>
      </c>
      <c r="G561" s="235" t="s">
        <v>4356</v>
      </c>
      <c r="H561" s="226">
        <v>0</v>
      </c>
    </row>
    <row r="562" spans="2:8" x14ac:dyDescent="0.25">
      <c r="B562" s="235" t="s">
        <v>4357</v>
      </c>
      <c r="C562" s="235" t="s">
        <v>4356</v>
      </c>
      <c r="D562" s="226">
        <v>0</v>
      </c>
      <c r="F562" s="235" t="s">
        <v>4357</v>
      </c>
      <c r="G562" s="235" t="s">
        <v>4356</v>
      </c>
      <c r="H562" s="226">
        <v>0</v>
      </c>
    </row>
    <row r="563" spans="2:8" x14ac:dyDescent="0.25">
      <c r="B563" s="235" t="s">
        <v>4358</v>
      </c>
      <c r="C563" s="235" t="s">
        <v>4359</v>
      </c>
      <c r="D563" s="226">
        <v>24751013.050000001</v>
      </c>
      <c r="F563" s="235" t="s">
        <v>4358</v>
      </c>
      <c r="G563" s="235" t="s">
        <v>4359</v>
      </c>
      <c r="H563" s="226">
        <v>13890336.82</v>
      </c>
    </row>
    <row r="564" spans="2:8" x14ac:dyDescent="0.25">
      <c r="B564" s="235" t="s">
        <v>4360</v>
      </c>
      <c r="C564" s="235" t="s">
        <v>4361</v>
      </c>
      <c r="D564" s="226">
        <v>0</v>
      </c>
      <c r="F564" s="235" t="s">
        <v>4360</v>
      </c>
      <c r="G564" s="235" t="s">
        <v>4361</v>
      </c>
      <c r="H564" s="226">
        <v>0</v>
      </c>
    </row>
    <row r="565" spans="2:8" x14ac:dyDescent="0.25">
      <c r="B565" s="235" t="s">
        <v>4362</v>
      </c>
      <c r="C565" s="235" t="s">
        <v>4363</v>
      </c>
      <c r="D565" s="226">
        <v>0</v>
      </c>
      <c r="F565" s="235" t="s">
        <v>4362</v>
      </c>
      <c r="G565" s="235" t="s">
        <v>4363</v>
      </c>
      <c r="H565" s="226">
        <v>0</v>
      </c>
    </row>
    <row r="566" spans="2:8" x14ac:dyDescent="0.25">
      <c r="B566" s="235" t="s">
        <v>4364</v>
      </c>
      <c r="C566" s="235" t="s">
        <v>4365</v>
      </c>
      <c r="D566" s="226">
        <v>0</v>
      </c>
      <c r="F566" s="235" t="s">
        <v>4364</v>
      </c>
      <c r="G566" s="235" t="s">
        <v>4365</v>
      </c>
      <c r="H566" s="226">
        <v>0</v>
      </c>
    </row>
    <row r="567" spans="2:8" x14ac:dyDescent="0.25">
      <c r="B567" s="235" t="s">
        <v>4366</v>
      </c>
      <c r="C567" s="235" t="s">
        <v>4367</v>
      </c>
      <c r="D567" s="226">
        <v>118220.87</v>
      </c>
      <c r="F567" s="235" t="s">
        <v>4366</v>
      </c>
      <c r="G567" s="235" t="s">
        <v>4367</v>
      </c>
      <c r="H567" s="226">
        <v>118220.87</v>
      </c>
    </row>
    <row r="568" spans="2:8" x14ac:dyDescent="0.25">
      <c r="B568" s="235" t="s">
        <v>4368</v>
      </c>
      <c r="C568" s="235" t="s">
        <v>4369</v>
      </c>
      <c r="D568" s="226">
        <v>0</v>
      </c>
      <c r="F568" s="235" t="s">
        <v>4368</v>
      </c>
      <c r="G568" s="235" t="s">
        <v>4369</v>
      </c>
      <c r="H568" s="226">
        <v>0</v>
      </c>
    </row>
    <row r="569" spans="2:8" x14ac:dyDescent="0.25">
      <c r="B569" s="235" t="s">
        <v>4370</v>
      </c>
      <c r="C569" s="235" t="s">
        <v>4371</v>
      </c>
      <c r="D569" s="226">
        <v>50917.32</v>
      </c>
      <c r="F569" s="235" t="s">
        <v>4370</v>
      </c>
      <c r="G569" s="235" t="s">
        <v>4371</v>
      </c>
      <c r="H569" s="226">
        <v>50917.32</v>
      </c>
    </row>
    <row r="570" spans="2:8" x14ac:dyDescent="0.25">
      <c r="B570" s="235" t="s">
        <v>4372</v>
      </c>
      <c r="C570" s="235" t="s">
        <v>4373</v>
      </c>
      <c r="D570" s="226">
        <v>43895.87</v>
      </c>
      <c r="F570" s="235" t="s">
        <v>4372</v>
      </c>
      <c r="G570" s="235" t="s">
        <v>4373</v>
      </c>
      <c r="H570" s="226">
        <v>43895.87</v>
      </c>
    </row>
    <row r="571" spans="2:8" x14ac:dyDescent="0.25">
      <c r="B571" s="235" t="s">
        <v>4374</v>
      </c>
      <c r="C571" s="235" t="s">
        <v>4375</v>
      </c>
      <c r="D571" s="226">
        <v>7021.45</v>
      </c>
      <c r="F571" s="235" t="s">
        <v>4374</v>
      </c>
      <c r="G571" s="235" t="s">
        <v>4375</v>
      </c>
      <c r="H571" s="226">
        <v>7021.45</v>
      </c>
    </row>
    <row r="572" spans="2:8" x14ac:dyDescent="0.25">
      <c r="B572" s="235" t="s">
        <v>4376</v>
      </c>
      <c r="C572" s="235" t="s">
        <v>4377</v>
      </c>
      <c r="D572" s="226">
        <v>67303.55</v>
      </c>
      <c r="F572" s="235" t="s">
        <v>4376</v>
      </c>
      <c r="G572" s="235" t="s">
        <v>4377</v>
      </c>
      <c r="H572" s="226">
        <v>67303.55</v>
      </c>
    </row>
    <row r="573" spans="2:8" x14ac:dyDescent="0.25">
      <c r="B573" s="235" t="s">
        <v>4378</v>
      </c>
      <c r="C573" s="235" t="s">
        <v>4379</v>
      </c>
      <c r="D573" s="226">
        <v>0.08</v>
      </c>
      <c r="F573" s="235" t="s">
        <v>4378</v>
      </c>
      <c r="G573" s="235" t="s">
        <v>4379</v>
      </c>
      <c r="H573" s="226">
        <v>0.08</v>
      </c>
    </row>
    <row r="574" spans="2:8" x14ac:dyDescent="0.25">
      <c r="B574" s="235" t="s">
        <v>4380</v>
      </c>
      <c r="C574" s="235" t="s">
        <v>4381</v>
      </c>
      <c r="D574" s="226">
        <v>67303.47</v>
      </c>
      <c r="F574" s="235" t="s">
        <v>4380</v>
      </c>
      <c r="G574" s="235" t="s">
        <v>4381</v>
      </c>
      <c r="H574" s="226">
        <v>67303.47</v>
      </c>
    </row>
    <row r="575" spans="2:8" x14ac:dyDescent="0.25">
      <c r="B575" s="235" t="s">
        <v>4382</v>
      </c>
      <c r="C575" s="235" t="s">
        <v>4383</v>
      </c>
      <c r="D575" s="226">
        <v>0</v>
      </c>
      <c r="F575" s="235" t="s">
        <v>4382</v>
      </c>
      <c r="G575" s="235" t="s">
        <v>4383</v>
      </c>
      <c r="H575" s="226">
        <v>0</v>
      </c>
    </row>
    <row r="576" spans="2:8" x14ac:dyDescent="0.25">
      <c r="B576" s="235" t="s">
        <v>4384</v>
      </c>
      <c r="C576" s="235" t="s">
        <v>4385</v>
      </c>
      <c r="D576" s="226">
        <v>11367284.02</v>
      </c>
      <c r="F576" s="235" t="s">
        <v>4384</v>
      </c>
      <c r="G576" s="235" t="s">
        <v>4385</v>
      </c>
      <c r="H576" s="226">
        <v>3041292.31</v>
      </c>
    </row>
    <row r="577" spans="2:8" x14ac:dyDescent="0.25">
      <c r="B577" s="235" t="s">
        <v>4386</v>
      </c>
      <c r="C577" s="235" t="s">
        <v>4387</v>
      </c>
      <c r="D577" s="226">
        <v>825925.02</v>
      </c>
      <c r="F577" s="235" t="s">
        <v>4386</v>
      </c>
      <c r="G577" s="235" t="s">
        <v>4387</v>
      </c>
      <c r="H577" s="226">
        <v>653857.46</v>
      </c>
    </row>
    <row r="578" spans="2:8" x14ac:dyDescent="0.25">
      <c r="B578" s="235" t="s">
        <v>4388</v>
      </c>
      <c r="C578" s="235" t="s">
        <v>4389</v>
      </c>
      <c r="D578" s="226">
        <v>4812475.5599999996</v>
      </c>
      <c r="F578" s="235" t="s">
        <v>4388</v>
      </c>
      <c r="G578" s="235" t="s">
        <v>4389</v>
      </c>
      <c r="H578" s="226">
        <v>646030.93999999994</v>
      </c>
    </row>
    <row r="579" spans="2:8" x14ac:dyDescent="0.25">
      <c r="B579" s="235" t="s">
        <v>4390</v>
      </c>
      <c r="C579" s="235" t="s">
        <v>4391</v>
      </c>
      <c r="D579" s="226">
        <v>47303.75</v>
      </c>
      <c r="F579" s="235" t="s">
        <v>4390</v>
      </c>
      <c r="G579" s="235" t="s">
        <v>4391</v>
      </c>
      <c r="H579" s="226">
        <v>41852.28</v>
      </c>
    </row>
    <row r="580" spans="2:8" x14ac:dyDescent="0.25">
      <c r="B580" s="235" t="s">
        <v>4392</v>
      </c>
      <c r="C580" s="235" t="s">
        <v>4393</v>
      </c>
      <c r="D580" s="226">
        <v>3594564.16</v>
      </c>
      <c r="F580" s="235" t="s">
        <v>4392</v>
      </c>
      <c r="G580" s="235" t="s">
        <v>4393</v>
      </c>
      <c r="H580" s="226">
        <v>954269.4</v>
      </c>
    </row>
    <row r="581" spans="2:8" x14ac:dyDescent="0.25">
      <c r="B581" s="235" t="s">
        <v>4394</v>
      </c>
      <c r="C581" s="235" t="s">
        <v>4395</v>
      </c>
      <c r="D581" s="226">
        <v>0</v>
      </c>
      <c r="F581" s="235" t="s">
        <v>4394</v>
      </c>
      <c r="G581" s="235" t="s">
        <v>4395</v>
      </c>
      <c r="H581" s="226">
        <v>0</v>
      </c>
    </row>
    <row r="582" spans="2:8" x14ac:dyDescent="0.25">
      <c r="B582" s="235" t="s">
        <v>4396</v>
      </c>
      <c r="C582" s="235" t="s">
        <v>4397</v>
      </c>
      <c r="D582" s="226">
        <v>0</v>
      </c>
      <c r="F582" s="235" t="s">
        <v>4396</v>
      </c>
      <c r="G582" s="235" t="s">
        <v>4397</v>
      </c>
      <c r="H582" s="226">
        <v>0</v>
      </c>
    </row>
    <row r="583" spans="2:8" x14ac:dyDescent="0.25">
      <c r="B583" s="235" t="s">
        <v>4398</v>
      </c>
      <c r="C583" s="235" t="s">
        <v>4399</v>
      </c>
      <c r="D583" s="226">
        <v>572582.14</v>
      </c>
      <c r="F583" s="235" t="s">
        <v>4398</v>
      </c>
      <c r="G583" s="235" t="s">
        <v>4399</v>
      </c>
      <c r="H583" s="226">
        <v>193387.24</v>
      </c>
    </row>
    <row r="584" spans="2:8" x14ac:dyDescent="0.25">
      <c r="B584" s="235" t="s">
        <v>4400</v>
      </c>
      <c r="C584" s="235" t="s">
        <v>4401</v>
      </c>
      <c r="D584" s="226">
        <v>1514433.39</v>
      </c>
      <c r="F584" s="235" t="s">
        <v>4400</v>
      </c>
      <c r="G584" s="235" t="s">
        <v>4401</v>
      </c>
      <c r="H584" s="226">
        <v>551894.99</v>
      </c>
    </row>
    <row r="585" spans="2:8" x14ac:dyDescent="0.25">
      <c r="B585" s="235" t="s">
        <v>4402</v>
      </c>
      <c r="C585" s="235" t="s">
        <v>4403</v>
      </c>
      <c r="D585" s="226">
        <v>0</v>
      </c>
      <c r="F585" s="235" t="s">
        <v>4402</v>
      </c>
      <c r="G585" s="235" t="s">
        <v>4403</v>
      </c>
      <c r="H585" s="226">
        <v>0</v>
      </c>
    </row>
    <row r="586" spans="2:8" x14ac:dyDescent="0.25">
      <c r="B586" s="235" t="s">
        <v>4404</v>
      </c>
      <c r="C586" s="235" t="s">
        <v>4405</v>
      </c>
      <c r="D586" s="226">
        <v>0</v>
      </c>
      <c r="F586" s="235" t="s">
        <v>4404</v>
      </c>
      <c r="G586" s="235" t="s">
        <v>4405</v>
      </c>
      <c r="H586" s="226">
        <v>0</v>
      </c>
    </row>
    <row r="587" spans="2:8" x14ac:dyDescent="0.25">
      <c r="B587" s="235" t="s">
        <v>4406</v>
      </c>
      <c r="C587" s="235" t="s">
        <v>3885</v>
      </c>
      <c r="D587" s="226">
        <v>0</v>
      </c>
      <c r="F587" s="235" t="s">
        <v>4406</v>
      </c>
      <c r="G587" s="235" t="s">
        <v>3885</v>
      </c>
      <c r="H587" s="226">
        <v>0</v>
      </c>
    </row>
    <row r="588" spans="2:8" x14ac:dyDescent="0.25">
      <c r="B588" s="235" t="s">
        <v>4407</v>
      </c>
      <c r="C588" s="235" t="s">
        <v>4408</v>
      </c>
      <c r="D588" s="226">
        <v>0</v>
      </c>
      <c r="F588" s="235" t="s">
        <v>4407</v>
      </c>
      <c r="G588" s="235" t="s">
        <v>4408</v>
      </c>
      <c r="H588" s="226">
        <v>0</v>
      </c>
    </row>
    <row r="589" spans="2:8" x14ac:dyDescent="0.25">
      <c r="B589" s="235" t="s">
        <v>4409</v>
      </c>
      <c r="C589" s="235" t="s">
        <v>4410</v>
      </c>
      <c r="D589" s="226">
        <v>0</v>
      </c>
      <c r="F589" s="235" t="s">
        <v>4409</v>
      </c>
      <c r="G589" s="235" t="s">
        <v>4410</v>
      </c>
      <c r="H589" s="226">
        <v>0</v>
      </c>
    </row>
    <row r="590" spans="2:8" x14ac:dyDescent="0.25">
      <c r="B590" s="235" t="s">
        <v>4411</v>
      </c>
      <c r="C590" s="235" t="s">
        <v>4412</v>
      </c>
      <c r="D590" s="226">
        <v>0</v>
      </c>
      <c r="F590" s="235" t="s">
        <v>4411</v>
      </c>
      <c r="G590" s="235" t="s">
        <v>4412</v>
      </c>
      <c r="H590" s="226">
        <v>0</v>
      </c>
    </row>
    <row r="591" spans="2:8" x14ac:dyDescent="0.25">
      <c r="B591" s="235" t="s">
        <v>4413</v>
      </c>
      <c r="C591" s="235" t="s">
        <v>4414</v>
      </c>
      <c r="D591" s="226">
        <v>0</v>
      </c>
      <c r="F591" s="235" t="s">
        <v>4413</v>
      </c>
      <c r="G591" s="235" t="s">
        <v>4414</v>
      </c>
      <c r="H591" s="226">
        <v>0</v>
      </c>
    </row>
    <row r="592" spans="2:8" x14ac:dyDescent="0.25">
      <c r="B592" s="235" t="s">
        <v>4415</v>
      </c>
      <c r="C592" s="235" t="s">
        <v>4416</v>
      </c>
      <c r="D592" s="226">
        <v>0</v>
      </c>
      <c r="F592" s="235" t="s">
        <v>4415</v>
      </c>
      <c r="G592" s="235" t="s">
        <v>4416</v>
      </c>
      <c r="H592" s="226">
        <v>0</v>
      </c>
    </row>
    <row r="593" spans="2:8" x14ac:dyDescent="0.25">
      <c r="B593" s="235" t="s">
        <v>4417</v>
      </c>
      <c r="C593" s="235" t="s">
        <v>4418</v>
      </c>
      <c r="D593" s="226">
        <v>800188.29</v>
      </c>
      <c r="F593" s="235" t="s">
        <v>4417</v>
      </c>
      <c r="G593" s="235" t="s">
        <v>4418</v>
      </c>
      <c r="H593" s="226">
        <v>240736.26</v>
      </c>
    </row>
    <row r="594" spans="2:8" x14ac:dyDescent="0.25">
      <c r="B594" s="235" t="s">
        <v>4419</v>
      </c>
      <c r="C594" s="235" t="s">
        <v>4420</v>
      </c>
      <c r="D594" s="226">
        <v>0</v>
      </c>
      <c r="F594" s="235" t="s">
        <v>4419</v>
      </c>
      <c r="G594" s="235" t="s">
        <v>4420</v>
      </c>
      <c r="H594" s="226">
        <v>0</v>
      </c>
    </row>
    <row r="595" spans="2:8" x14ac:dyDescent="0.25">
      <c r="B595" s="235" t="s">
        <v>4421</v>
      </c>
      <c r="C595" s="235" t="s">
        <v>4422</v>
      </c>
      <c r="D595" s="226">
        <v>0</v>
      </c>
      <c r="F595" s="235" t="s">
        <v>4421</v>
      </c>
      <c r="G595" s="235" t="s">
        <v>4422</v>
      </c>
      <c r="H595" s="226">
        <v>0</v>
      </c>
    </row>
    <row r="596" spans="2:8" x14ac:dyDescent="0.25">
      <c r="B596" s="235" t="s">
        <v>4423</v>
      </c>
      <c r="C596" s="235" t="s">
        <v>4424</v>
      </c>
      <c r="D596" s="226">
        <v>0</v>
      </c>
      <c r="F596" s="235" t="s">
        <v>4423</v>
      </c>
      <c r="G596" s="235" t="s">
        <v>4424</v>
      </c>
      <c r="H596" s="226">
        <v>0</v>
      </c>
    </row>
    <row r="597" spans="2:8" x14ac:dyDescent="0.25">
      <c r="B597" s="235" t="s">
        <v>4425</v>
      </c>
      <c r="C597" s="235" t="s">
        <v>4426</v>
      </c>
      <c r="D597" s="226">
        <v>0</v>
      </c>
      <c r="F597" s="235" t="s">
        <v>4425</v>
      </c>
      <c r="G597" s="235" t="s">
        <v>4426</v>
      </c>
      <c r="H597" s="226">
        <v>0</v>
      </c>
    </row>
    <row r="598" spans="2:8" x14ac:dyDescent="0.25">
      <c r="B598" s="235" t="s">
        <v>4427</v>
      </c>
      <c r="C598" s="235" t="s">
        <v>4428</v>
      </c>
      <c r="D598" s="226">
        <v>0</v>
      </c>
      <c r="F598" s="235" t="s">
        <v>4427</v>
      </c>
      <c r="G598" s="235" t="s">
        <v>4428</v>
      </c>
      <c r="H598" s="226">
        <v>0</v>
      </c>
    </row>
    <row r="599" spans="2:8" x14ac:dyDescent="0.25">
      <c r="B599" s="235" t="s">
        <v>4429</v>
      </c>
      <c r="C599" s="235" t="s">
        <v>4430</v>
      </c>
      <c r="D599" s="226">
        <v>0</v>
      </c>
      <c r="F599" s="235" t="s">
        <v>4429</v>
      </c>
      <c r="G599" s="235" t="s">
        <v>4430</v>
      </c>
      <c r="H599" s="226">
        <v>0</v>
      </c>
    </row>
    <row r="600" spans="2:8" x14ac:dyDescent="0.25">
      <c r="B600" s="235" t="s">
        <v>4431</v>
      </c>
      <c r="C600" s="235" t="s">
        <v>4432</v>
      </c>
      <c r="D600" s="226">
        <v>0</v>
      </c>
      <c r="F600" s="235" t="s">
        <v>4431</v>
      </c>
      <c r="G600" s="235" t="s">
        <v>4432</v>
      </c>
      <c r="H600" s="226">
        <v>0</v>
      </c>
    </row>
    <row r="601" spans="2:8" x14ac:dyDescent="0.25">
      <c r="B601" s="235" t="s">
        <v>4433</v>
      </c>
      <c r="C601" s="235" t="s">
        <v>4434</v>
      </c>
      <c r="D601" s="226">
        <v>0</v>
      </c>
      <c r="F601" s="235" t="s">
        <v>4433</v>
      </c>
      <c r="G601" s="235" t="s">
        <v>4434</v>
      </c>
      <c r="H601" s="226">
        <v>0</v>
      </c>
    </row>
    <row r="602" spans="2:8" x14ac:dyDescent="0.25">
      <c r="B602" s="235" t="s">
        <v>4435</v>
      </c>
      <c r="C602" s="235" t="s">
        <v>4436</v>
      </c>
      <c r="D602" s="226">
        <v>0</v>
      </c>
      <c r="F602" s="235" t="s">
        <v>4435</v>
      </c>
      <c r="G602" s="235" t="s">
        <v>4436</v>
      </c>
      <c r="H602" s="226">
        <v>0</v>
      </c>
    </row>
    <row r="603" spans="2:8" x14ac:dyDescent="0.25">
      <c r="B603" s="235" t="s">
        <v>4437</v>
      </c>
      <c r="C603" s="235" t="s">
        <v>4438</v>
      </c>
      <c r="D603" s="226">
        <v>800188.29</v>
      </c>
      <c r="F603" s="235" t="s">
        <v>4437</v>
      </c>
      <c r="G603" s="235" t="s">
        <v>4438</v>
      </c>
      <c r="H603" s="226">
        <v>240736.26</v>
      </c>
    </row>
    <row r="604" spans="2:8" x14ac:dyDescent="0.25">
      <c r="B604" s="235" t="s">
        <v>4439</v>
      </c>
      <c r="C604" s="235" t="s">
        <v>3875</v>
      </c>
      <c r="D604" s="226">
        <v>0</v>
      </c>
      <c r="F604" s="235" t="s">
        <v>4439</v>
      </c>
      <c r="G604" s="235" t="s">
        <v>3875</v>
      </c>
      <c r="H604" s="226">
        <v>0</v>
      </c>
    </row>
    <row r="605" spans="2:8" x14ac:dyDescent="0.25">
      <c r="B605" s="235" t="s">
        <v>4440</v>
      </c>
      <c r="C605" s="235" t="s">
        <v>4441</v>
      </c>
      <c r="D605" s="226">
        <v>0</v>
      </c>
      <c r="F605" s="235" t="s">
        <v>4440</v>
      </c>
      <c r="G605" s="235" t="s">
        <v>4441</v>
      </c>
      <c r="H605" s="226">
        <v>0</v>
      </c>
    </row>
    <row r="606" spans="2:8" x14ac:dyDescent="0.25">
      <c r="B606" s="235" t="s">
        <v>4442</v>
      </c>
      <c r="C606" s="235" t="s">
        <v>4443</v>
      </c>
      <c r="D606" s="226">
        <v>628206.75</v>
      </c>
      <c r="F606" s="235" t="s">
        <v>4442</v>
      </c>
      <c r="G606" s="235" t="s">
        <v>4443</v>
      </c>
      <c r="H606" s="226">
        <v>341858.5</v>
      </c>
    </row>
    <row r="607" spans="2:8" x14ac:dyDescent="0.25">
      <c r="B607" s="235" t="s">
        <v>4444</v>
      </c>
      <c r="C607" s="235" t="s">
        <v>6835</v>
      </c>
      <c r="D607" s="226">
        <v>0</v>
      </c>
      <c r="F607" s="235" t="s">
        <v>4444</v>
      </c>
      <c r="G607" s="235" t="s">
        <v>6835</v>
      </c>
      <c r="H607" s="226">
        <v>0</v>
      </c>
    </row>
    <row r="608" spans="2:8" x14ac:dyDescent="0.25">
      <c r="B608" s="235" t="s">
        <v>4445</v>
      </c>
      <c r="C608" s="235" t="s">
        <v>6836</v>
      </c>
      <c r="D608" s="226">
        <v>403013.62</v>
      </c>
      <c r="F608" s="235" t="s">
        <v>4445</v>
      </c>
      <c r="G608" s="235" t="s">
        <v>6836</v>
      </c>
      <c r="H608" s="226">
        <v>193519.7</v>
      </c>
    </row>
    <row r="609" spans="2:8" x14ac:dyDescent="0.25">
      <c r="B609" s="235" t="s">
        <v>4446</v>
      </c>
      <c r="C609" s="235" t="s">
        <v>6837</v>
      </c>
      <c r="D609" s="226">
        <v>0</v>
      </c>
      <c r="F609" s="235" t="s">
        <v>4446</v>
      </c>
      <c r="G609" s="235" t="s">
        <v>6837</v>
      </c>
      <c r="H609" s="226">
        <v>0</v>
      </c>
    </row>
    <row r="610" spans="2:8" x14ac:dyDescent="0.25">
      <c r="B610" s="235" t="s">
        <v>4447</v>
      </c>
      <c r="C610" s="235" t="s">
        <v>6838</v>
      </c>
      <c r="D610" s="226">
        <v>225193.13</v>
      </c>
      <c r="F610" s="235" t="s">
        <v>4447</v>
      </c>
      <c r="G610" s="235" t="s">
        <v>6838</v>
      </c>
      <c r="H610" s="226">
        <v>148338.79999999999</v>
      </c>
    </row>
    <row r="611" spans="2:8" x14ac:dyDescent="0.25">
      <c r="B611" s="235" t="s">
        <v>4448</v>
      </c>
      <c r="C611" s="235" t="s">
        <v>6839</v>
      </c>
      <c r="D611" s="226">
        <v>0</v>
      </c>
      <c r="F611" s="235" t="s">
        <v>4448</v>
      </c>
      <c r="G611" s="235" t="s">
        <v>6839</v>
      </c>
      <c r="H611" s="226">
        <v>0</v>
      </c>
    </row>
    <row r="612" spans="2:8" x14ac:dyDescent="0.25">
      <c r="B612" s="235" t="s">
        <v>4449</v>
      </c>
      <c r="C612" s="235" t="s">
        <v>6840</v>
      </c>
      <c r="D612" s="226">
        <v>0</v>
      </c>
      <c r="F612" s="235" t="s">
        <v>4449</v>
      </c>
      <c r="G612" s="235" t="s">
        <v>6840</v>
      </c>
      <c r="H612" s="226">
        <v>0</v>
      </c>
    </row>
    <row r="613" spans="2:8" x14ac:dyDescent="0.25">
      <c r="B613" s="235" t="s">
        <v>4450</v>
      </c>
      <c r="C613" s="235" t="s">
        <v>4451</v>
      </c>
      <c r="D613" s="226">
        <v>0</v>
      </c>
      <c r="F613" s="235" t="s">
        <v>4450</v>
      </c>
      <c r="G613" s="235" t="s">
        <v>4451</v>
      </c>
      <c r="H613" s="226">
        <v>0</v>
      </c>
    </row>
    <row r="614" spans="2:8" x14ac:dyDescent="0.25">
      <c r="B614" s="235" t="s">
        <v>4452</v>
      </c>
      <c r="C614" s="235" t="s">
        <v>4453</v>
      </c>
      <c r="D614" s="226">
        <v>0</v>
      </c>
      <c r="F614" s="235" t="s">
        <v>4452</v>
      </c>
      <c r="G614" s="235" t="s">
        <v>4453</v>
      </c>
      <c r="H614" s="226">
        <v>0</v>
      </c>
    </row>
    <row r="615" spans="2:8" x14ac:dyDescent="0.25">
      <c r="B615" s="235" t="s">
        <v>6814</v>
      </c>
      <c r="C615" s="235" t="s">
        <v>6815</v>
      </c>
      <c r="D615" s="226">
        <v>290485.73</v>
      </c>
      <c r="F615" s="235" t="s">
        <v>6814</v>
      </c>
      <c r="G615" s="235" t="s">
        <v>6815</v>
      </c>
      <c r="H615" s="226">
        <v>290485.73</v>
      </c>
    </row>
    <row r="616" spans="2:8" x14ac:dyDescent="0.25">
      <c r="B616" s="235" t="s">
        <v>6816</v>
      </c>
      <c r="C616" s="235" t="s">
        <v>6817</v>
      </c>
      <c r="D616" s="226">
        <v>0</v>
      </c>
      <c r="F616" s="235" t="s">
        <v>6816</v>
      </c>
      <c r="G616" s="235" t="s">
        <v>6817</v>
      </c>
      <c r="H616" s="226">
        <v>0</v>
      </c>
    </row>
    <row r="617" spans="2:8" x14ac:dyDescent="0.25">
      <c r="B617" s="235" t="s">
        <v>6818</v>
      </c>
      <c r="C617" s="235" t="s">
        <v>6819</v>
      </c>
      <c r="D617" s="226">
        <v>290485.73</v>
      </c>
      <c r="F617" s="235" t="s">
        <v>6818</v>
      </c>
      <c r="G617" s="235" t="s">
        <v>6819</v>
      </c>
      <c r="H617" s="226">
        <v>290485.73</v>
      </c>
    </row>
    <row r="618" spans="2:8" x14ac:dyDescent="0.25">
      <c r="B618" s="235" t="s">
        <v>4454</v>
      </c>
      <c r="C618" s="235" t="s">
        <v>4455</v>
      </c>
      <c r="D618" s="226">
        <v>13255800.279999999</v>
      </c>
      <c r="F618" s="235" t="s">
        <v>4454</v>
      </c>
      <c r="G618" s="235" t="s">
        <v>4455</v>
      </c>
      <c r="H618" s="226">
        <v>10615786.470000001</v>
      </c>
    </row>
    <row r="619" spans="2:8" x14ac:dyDescent="0.25">
      <c r="B619" s="235" t="s">
        <v>4456</v>
      </c>
      <c r="C619" s="235" t="s">
        <v>4457</v>
      </c>
      <c r="D619" s="226">
        <v>13107</v>
      </c>
      <c r="F619" s="235" t="s">
        <v>4456</v>
      </c>
      <c r="G619" s="235" t="s">
        <v>4457</v>
      </c>
      <c r="H619" s="226">
        <v>13107</v>
      </c>
    </row>
    <row r="620" spans="2:8" x14ac:dyDescent="0.25">
      <c r="B620" s="235" t="s">
        <v>4458</v>
      </c>
      <c r="C620" s="235" t="s">
        <v>4459</v>
      </c>
      <c r="D620" s="226">
        <v>13107</v>
      </c>
      <c r="F620" s="235" t="s">
        <v>4458</v>
      </c>
      <c r="G620" s="235" t="s">
        <v>4459</v>
      </c>
      <c r="H620" s="226">
        <v>13107</v>
      </c>
    </row>
    <row r="621" spans="2:8" x14ac:dyDescent="0.25">
      <c r="B621" s="235" t="s">
        <v>4460</v>
      </c>
      <c r="C621" s="235" t="s">
        <v>4461</v>
      </c>
      <c r="D621" s="226">
        <v>0</v>
      </c>
      <c r="F621" s="235" t="s">
        <v>4460</v>
      </c>
      <c r="G621" s="235" t="s">
        <v>4461</v>
      </c>
      <c r="H621" s="226">
        <v>0</v>
      </c>
    </row>
    <row r="622" spans="2:8" x14ac:dyDescent="0.25">
      <c r="B622" s="235" t="s">
        <v>4462</v>
      </c>
      <c r="C622" s="235" t="s">
        <v>4463</v>
      </c>
      <c r="D622" s="226">
        <v>0</v>
      </c>
      <c r="F622" s="235" t="s">
        <v>4462</v>
      </c>
      <c r="G622" s="235" t="s">
        <v>4463</v>
      </c>
      <c r="H622" s="226">
        <v>0</v>
      </c>
    </row>
    <row r="623" spans="2:8" x14ac:dyDescent="0.25">
      <c r="B623" s="235" t="s">
        <v>4464</v>
      </c>
      <c r="C623" s="235" t="s">
        <v>4465</v>
      </c>
      <c r="D623" s="226">
        <v>0</v>
      </c>
      <c r="F623" s="235" t="s">
        <v>4464</v>
      </c>
      <c r="G623" s="235" t="s">
        <v>4465</v>
      </c>
      <c r="H623" s="226">
        <v>0</v>
      </c>
    </row>
    <row r="624" spans="2:8" x14ac:dyDescent="0.25">
      <c r="B624" s="235" t="s">
        <v>4466</v>
      </c>
      <c r="C624" s="235" t="s">
        <v>4467</v>
      </c>
      <c r="D624" s="226">
        <v>0</v>
      </c>
      <c r="F624" s="235" t="s">
        <v>4466</v>
      </c>
      <c r="G624" s="235" t="s">
        <v>4467</v>
      </c>
      <c r="H624" s="226">
        <v>0</v>
      </c>
    </row>
    <row r="625" spans="2:8" x14ac:dyDescent="0.25">
      <c r="B625" s="235" t="s">
        <v>4468</v>
      </c>
      <c r="C625" s="235" t="s">
        <v>4469</v>
      </c>
      <c r="D625" s="226">
        <v>0</v>
      </c>
      <c r="F625" s="235" t="s">
        <v>4468</v>
      </c>
      <c r="G625" s="235" t="s">
        <v>4469</v>
      </c>
      <c r="H625" s="226">
        <v>0</v>
      </c>
    </row>
    <row r="626" spans="2:8" x14ac:dyDescent="0.25">
      <c r="B626" s="235" t="s">
        <v>4470</v>
      </c>
      <c r="C626" s="235" t="s">
        <v>4471</v>
      </c>
      <c r="D626" s="226">
        <v>0</v>
      </c>
      <c r="F626" s="235" t="s">
        <v>4470</v>
      </c>
      <c r="G626" s="235" t="s">
        <v>4471</v>
      </c>
      <c r="H626" s="226">
        <v>0</v>
      </c>
    </row>
    <row r="627" spans="2:8" x14ac:dyDescent="0.25">
      <c r="B627" s="235" t="s">
        <v>4472</v>
      </c>
      <c r="C627" s="235" t="s">
        <v>4473</v>
      </c>
      <c r="D627" s="226">
        <v>0</v>
      </c>
      <c r="F627" s="235" t="s">
        <v>4472</v>
      </c>
      <c r="G627" s="235" t="s">
        <v>4473</v>
      </c>
      <c r="H627" s="226">
        <v>0</v>
      </c>
    </row>
    <row r="628" spans="2:8" x14ac:dyDescent="0.25">
      <c r="B628" s="235" t="s">
        <v>4474</v>
      </c>
      <c r="C628" s="235" t="s">
        <v>4475</v>
      </c>
      <c r="D628" s="226">
        <v>0</v>
      </c>
      <c r="F628" s="235" t="s">
        <v>4474</v>
      </c>
      <c r="G628" s="235" t="s">
        <v>4475</v>
      </c>
      <c r="H628" s="226">
        <v>0</v>
      </c>
    </row>
    <row r="629" spans="2:8" x14ac:dyDescent="0.25">
      <c r="B629" s="235" t="s">
        <v>4476</v>
      </c>
      <c r="C629" s="235" t="s">
        <v>4477</v>
      </c>
      <c r="D629" s="226">
        <v>0</v>
      </c>
      <c r="F629" s="235" t="s">
        <v>4476</v>
      </c>
      <c r="G629" s="235" t="s">
        <v>4477</v>
      </c>
      <c r="H629" s="226">
        <v>0</v>
      </c>
    </row>
    <row r="630" spans="2:8" x14ac:dyDescent="0.25">
      <c r="B630" s="235" t="s">
        <v>4478</v>
      </c>
      <c r="C630" s="235" t="s">
        <v>4479</v>
      </c>
      <c r="D630" s="226">
        <v>0</v>
      </c>
      <c r="F630" s="235" t="s">
        <v>4478</v>
      </c>
      <c r="G630" s="235" t="s">
        <v>4479</v>
      </c>
      <c r="H630" s="226">
        <v>0</v>
      </c>
    </row>
    <row r="631" spans="2:8" x14ac:dyDescent="0.25">
      <c r="B631" s="235" t="s">
        <v>4480</v>
      </c>
      <c r="C631" s="235" t="s">
        <v>4481</v>
      </c>
      <c r="D631" s="226">
        <v>0</v>
      </c>
      <c r="F631" s="235" t="s">
        <v>4480</v>
      </c>
      <c r="G631" s="235" t="s">
        <v>4481</v>
      </c>
      <c r="H631" s="226">
        <v>0</v>
      </c>
    </row>
    <row r="632" spans="2:8" x14ac:dyDescent="0.25">
      <c r="B632" s="235" t="s">
        <v>4482</v>
      </c>
      <c r="C632" s="235" t="s">
        <v>4483</v>
      </c>
      <c r="D632" s="226">
        <v>0</v>
      </c>
      <c r="F632" s="235" t="s">
        <v>4482</v>
      </c>
      <c r="G632" s="235" t="s">
        <v>4483</v>
      </c>
      <c r="H632" s="226">
        <v>0</v>
      </c>
    </row>
    <row r="633" spans="2:8" x14ac:dyDescent="0.25">
      <c r="B633" s="235" t="s">
        <v>4484</v>
      </c>
      <c r="C633" s="235" t="s">
        <v>4412</v>
      </c>
      <c r="D633" s="226">
        <v>13242693.279999999</v>
      </c>
      <c r="F633" s="235" t="s">
        <v>4484</v>
      </c>
      <c r="G633" s="235" t="s">
        <v>4412</v>
      </c>
      <c r="H633" s="226">
        <v>10602679.470000001</v>
      </c>
    </row>
    <row r="634" spans="2:8" x14ac:dyDescent="0.25">
      <c r="B634" s="235" t="s">
        <v>4485</v>
      </c>
      <c r="C634" s="235" t="s">
        <v>4486</v>
      </c>
      <c r="D634" s="226">
        <v>6879.48</v>
      </c>
      <c r="F634" s="235" t="s">
        <v>4485</v>
      </c>
      <c r="G634" s="235" t="s">
        <v>4486</v>
      </c>
      <c r="H634" s="226">
        <v>6879.48</v>
      </c>
    </row>
    <row r="635" spans="2:8" x14ac:dyDescent="0.25">
      <c r="B635" s="235" t="s">
        <v>4487</v>
      </c>
      <c r="C635" s="235" t="s">
        <v>4488</v>
      </c>
      <c r="D635" s="226">
        <v>0</v>
      </c>
      <c r="F635" s="235" t="s">
        <v>4487</v>
      </c>
      <c r="G635" s="235" t="s">
        <v>4488</v>
      </c>
      <c r="H635" s="226">
        <v>0</v>
      </c>
    </row>
    <row r="636" spans="2:8" x14ac:dyDescent="0.25">
      <c r="B636" s="235" t="s">
        <v>4489</v>
      </c>
      <c r="C636" s="235" t="s">
        <v>4490</v>
      </c>
      <c r="D636" s="226">
        <v>0</v>
      </c>
      <c r="F636" s="235" t="s">
        <v>4489</v>
      </c>
      <c r="G636" s="235" t="s">
        <v>4490</v>
      </c>
      <c r="H636" s="226">
        <v>0</v>
      </c>
    </row>
    <row r="637" spans="2:8" x14ac:dyDescent="0.25">
      <c r="B637" s="235" t="s">
        <v>4491</v>
      </c>
      <c r="C637" s="235" t="s">
        <v>4492</v>
      </c>
      <c r="D637" s="226">
        <v>0</v>
      </c>
      <c r="F637" s="235" t="s">
        <v>4491</v>
      </c>
      <c r="G637" s="235" t="s">
        <v>4492</v>
      </c>
      <c r="H637" s="226">
        <v>0</v>
      </c>
    </row>
    <row r="638" spans="2:8" x14ac:dyDescent="0.25">
      <c r="B638" s="235" t="s">
        <v>4493</v>
      </c>
      <c r="C638" s="235" t="s">
        <v>4494</v>
      </c>
      <c r="D638" s="226">
        <v>0</v>
      </c>
      <c r="F638" s="235" t="s">
        <v>4493</v>
      </c>
      <c r="G638" s="235" t="s">
        <v>4494</v>
      </c>
      <c r="H638" s="226">
        <v>0</v>
      </c>
    </row>
    <row r="639" spans="2:8" x14ac:dyDescent="0.25">
      <c r="B639" s="235" t="s">
        <v>4495</v>
      </c>
      <c r="C639" s="235" t="s">
        <v>4496</v>
      </c>
      <c r="D639" s="226">
        <v>0</v>
      </c>
      <c r="F639" s="235" t="s">
        <v>4495</v>
      </c>
      <c r="G639" s="235" t="s">
        <v>4496</v>
      </c>
      <c r="H639" s="226">
        <v>0</v>
      </c>
    </row>
    <row r="640" spans="2:8" x14ac:dyDescent="0.25">
      <c r="B640" s="235" t="s">
        <v>4497</v>
      </c>
      <c r="C640" s="235" t="s">
        <v>4498</v>
      </c>
      <c r="D640" s="226">
        <v>0</v>
      </c>
      <c r="F640" s="235" t="s">
        <v>4497</v>
      </c>
      <c r="G640" s="235" t="s">
        <v>4498</v>
      </c>
      <c r="H640" s="226">
        <v>0</v>
      </c>
    </row>
    <row r="641" spans="2:8" x14ac:dyDescent="0.25">
      <c r="B641" s="235" t="s">
        <v>4499</v>
      </c>
      <c r="C641" s="235" t="s">
        <v>4500</v>
      </c>
      <c r="D641" s="226">
        <v>0</v>
      </c>
      <c r="F641" s="235" t="s">
        <v>4499</v>
      </c>
      <c r="G641" s="235" t="s">
        <v>4500</v>
      </c>
      <c r="H641" s="226">
        <v>0</v>
      </c>
    </row>
    <row r="642" spans="2:8" x14ac:dyDescent="0.25">
      <c r="B642" s="235" t="s">
        <v>4501</v>
      </c>
      <c r="C642" s="235" t="s">
        <v>4502</v>
      </c>
      <c r="D642" s="226">
        <v>0</v>
      </c>
      <c r="F642" s="235" t="s">
        <v>4501</v>
      </c>
      <c r="G642" s="235" t="s">
        <v>4502</v>
      </c>
      <c r="H642" s="226">
        <v>0</v>
      </c>
    </row>
    <row r="643" spans="2:8" x14ac:dyDescent="0.25">
      <c r="B643" s="235" t="s">
        <v>4503</v>
      </c>
      <c r="C643" s="235" t="s">
        <v>4504</v>
      </c>
      <c r="D643" s="226">
        <v>0</v>
      </c>
      <c r="F643" s="235" t="s">
        <v>4503</v>
      </c>
      <c r="G643" s="235" t="s">
        <v>4504</v>
      </c>
      <c r="H643" s="226">
        <v>0</v>
      </c>
    </row>
    <row r="644" spans="2:8" x14ac:dyDescent="0.25">
      <c r="B644" s="235" t="s">
        <v>4505</v>
      </c>
      <c r="C644" s="235" t="s">
        <v>4506</v>
      </c>
      <c r="D644" s="226">
        <v>0</v>
      </c>
      <c r="F644" s="235" t="s">
        <v>4505</v>
      </c>
      <c r="G644" s="235" t="s">
        <v>4506</v>
      </c>
      <c r="H644" s="226">
        <v>0</v>
      </c>
    </row>
    <row r="645" spans="2:8" x14ac:dyDescent="0.25">
      <c r="B645" s="235" t="s">
        <v>4507</v>
      </c>
      <c r="C645" s="235" t="s">
        <v>4508</v>
      </c>
      <c r="D645" s="226">
        <v>0</v>
      </c>
      <c r="F645" s="235" t="s">
        <v>4507</v>
      </c>
      <c r="G645" s="235" t="s">
        <v>4508</v>
      </c>
      <c r="H645" s="226">
        <v>0</v>
      </c>
    </row>
    <row r="646" spans="2:8" x14ac:dyDescent="0.25">
      <c r="B646" s="235" t="s">
        <v>4509</v>
      </c>
      <c r="C646" s="235" t="s">
        <v>4510</v>
      </c>
      <c r="D646" s="226">
        <v>0</v>
      </c>
      <c r="F646" s="235" t="s">
        <v>4509</v>
      </c>
      <c r="G646" s="235" t="s">
        <v>4510</v>
      </c>
      <c r="H646" s="226">
        <v>0</v>
      </c>
    </row>
    <row r="647" spans="2:8" x14ac:dyDescent="0.25">
      <c r="B647" s="235" t="s">
        <v>4511</v>
      </c>
      <c r="C647" s="235" t="s">
        <v>4512</v>
      </c>
      <c r="D647" s="226">
        <v>0</v>
      </c>
      <c r="F647" s="235" t="s">
        <v>4511</v>
      </c>
      <c r="G647" s="235" t="s">
        <v>4512</v>
      </c>
      <c r="H647" s="226">
        <v>0</v>
      </c>
    </row>
    <row r="648" spans="2:8" x14ac:dyDescent="0.25">
      <c r="B648" s="235" t="s">
        <v>4513</v>
      </c>
      <c r="C648" s="235" t="s">
        <v>4514</v>
      </c>
      <c r="D648" s="226">
        <v>17054.310000000001</v>
      </c>
      <c r="F648" s="235" t="s">
        <v>4513</v>
      </c>
      <c r="G648" s="235" t="s">
        <v>4514</v>
      </c>
      <c r="H648" s="226">
        <v>16579.22</v>
      </c>
    </row>
    <row r="649" spans="2:8" x14ac:dyDescent="0.25">
      <c r="B649" s="235" t="s">
        <v>4515</v>
      </c>
      <c r="C649" s="235" t="s">
        <v>4516</v>
      </c>
      <c r="D649" s="226">
        <v>0</v>
      </c>
      <c r="F649" s="235" t="s">
        <v>4515</v>
      </c>
      <c r="G649" s="235" t="s">
        <v>4516</v>
      </c>
      <c r="H649" s="226">
        <v>0</v>
      </c>
    </row>
    <row r="650" spans="2:8" x14ac:dyDescent="0.25">
      <c r="B650" s="235" t="s">
        <v>4517</v>
      </c>
      <c r="C650" s="235" t="s">
        <v>4518</v>
      </c>
      <c r="D650" s="226">
        <v>7663.52</v>
      </c>
      <c r="F650" s="235" t="s">
        <v>4517</v>
      </c>
      <c r="G650" s="235" t="s">
        <v>4518</v>
      </c>
      <c r="H650" s="226">
        <v>7663.52</v>
      </c>
    </row>
    <row r="651" spans="2:8" x14ac:dyDescent="0.25">
      <c r="B651" s="235" t="s">
        <v>4519</v>
      </c>
      <c r="C651" s="235" t="s">
        <v>4520</v>
      </c>
      <c r="D651" s="226">
        <v>0</v>
      </c>
      <c r="F651" s="235" t="s">
        <v>4519</v>
      </c>
      <c r="G651" s="235" t="s">
        <v>4520</v>
      </c>
      <c r="H651" s="226">
        <v>0</v>
      </c>
    </row>
    <row r="652" spans="2:8" x14ac:dyDescent="0.25">
      <c r="B652" s="235" t="s">
        <v>6846</v>
      </c>
      <c r="C652" s="235" t="s">
        <v>6847</v>
      </c>
      <c r="D652" s="226">
        <v>6430</v>
      </c>
      <c r="F652" s="235" t="s">
        <v>6846</v>
      </c>
      <c r="G652" s="235" t="s">
        <v>6847</v>
      </c>
      <c r="H652" s="226">
        <v>6430</v>
      </c>
    </row>
    <row r="653" spans="2:8" x14ac:dyDescent="0.25">
      <c r="B653" s="235" t="s">
        <v>6848</v>
      </c>
      <c r="C653" s="235" t="s">
        <v>6849</v>
      </c>
      <c r="D653" s="226">
        <v>14142.5</v>
      </c>
      <c r="F653" s="235" t="s">
        <v>6848</v>
      </c>
      <c r="G653" s="235" t="s">
        <v>6849</v>
      </c>
      <c r="H653" s="226">
        <v>14142.5</v>
      </c>
    </row>
    <row r="654" spans="2:8" x14ac:dyDescent="0.25">
      <c r="B654" s="235" t="s">
        <v>4521</v>
      </c>
      <c r="C654" s="235" t="s">
        <v>4522</v>
      </c>
      <c r="D654" s="226">
        <v>11145298.67</v>
      </c>
      <c r="F654" s="235" t="s">
        <v>4521</v>
      </c>
      <c r="G654" s="235" t="s">
        <v>4522</v>
      </c>
      <c r="H654" s="226">
        <v>9168458.3300000001</v>
      </c>
    </row>
    <row r="655" spans="2:8" x14ac:dyDescent="0.25">
      <c r="B655" s="235" t="s">
        <v>6843</v>
      </c>
      <c r="C655" s="235" t="s">
        <v>6844</v>
      </c>
      <c r="D655" s="226">
        <v>15368.63</v>
      </c>
      <c r="F655" s="235" t="s">
        <v>6843</v>
      </c>
      <c r="G655" s="235" t="s">
        <v>6844</v>
      </c>
      <c r="H655" s="226">
        <v>15368.63</v>
      </c>
    </row>
    <row r="656" spans="2:8" x14ac:dyDescent="0.25">
      <c r="B656" s="235" t="s">
        <v>4523</v>
      </c>
      <c r="C656" s="235" t="s">
        <v>4524</v>
      </c>
      <c r="D656" s="226">
        <v>0</v>
      </c>
      <c r="F656" s="235" t="s">
        <v>4523</v>
      </c>
      <c r="G656" s="235" t="s">
        <v>4524</v>
      </c>
      <c r="H656" s="226">
        <v>0</v>
      </c>
    </row>
    <row r="657" spans="2:8" x14ac:dyDescent="0.25">
      <c r="B657" s="235" t="s">
        <v>4525</v>
      </c>
      <c r="C657" s="235" t="s">
        <v>4526</v>
      </c>
      <c r="D657" s="226">
        <v>10546.79</v>
      </c>
      <c r="F657" s="235" t="s">
        <v>4525</v>
      </c>
      <c r="G657" s="235" t="s">
        <v>4526</v>
      </c>
      <c r="H657" s="226">
        <v>10546.79</v>
      </c>
    </row>
    <row r="658" spans="2:8" x14ac:dyDescent="0.25">
      <c r="B658" s="235" t="s">
        <v>4527</v>
      </c>
      <c r="C658" s="235" t="s">
        <v>4528</v>
      </c>
      <c r="D658" s="226">
        <v>0</v>
      </c>
      <c r="F658" s="235" t="s">
        <v>4527</v>
      </c>
      <c r="G658" s="235" t="s">
        <v>4528</v>
      </c>
      <c r="H658" s="226">
        <v>0</v>
      </c>
    </row>
    <row r="659" spans="2:8" x14ac:dyDescent="0.25">
      <c r="B659" s="235" t="s">
        <v>4529</v>
      </c>
      <c r="C659" s="235" t="s">
        <v>4530</v>
      </c>
      <c r="D659" s="226">
        <v>2630.85</v>
      </c>
      <c r="F659" s="235" t="s">
        <v>4529</v>
      </c>
      <c r="G659" s="235" t="s">
        <v>4530</v>
      </c>
      <c r="H659" s="226">
        <v>2533.0300000000002</v>
      </c>
    </row>
    <row r="660" spans="2:8" x14ac:dyDescent="0.25">
      <c r="B660" s="235" t="s">
        <v>4531</v>
      </c>
      <c r="C660" s="235" t="s">
        <v>4532</v>
      </c>
      <c r="D660" s="226">
        <v>300</v>
      </c>
      <c r="F660" s="235" t="s">
        <v>4531</v>
      </c>
      <c r="G660" s="235" t="s">
        <v>4532</v>
      </c>
      <c r="H660" s="226">
        <v>300</v>
      </c>
    </row>
    <row r="661" spans="2:8" x14ac:dyDescent="0.25">
      <c r="B661" s="235" t="s">
        <v>4533</v>
      </c>
      <c r="C661" s="235" t="s">
        <v>4534</v>
      </c>
      <c r="D661" s="226">
        <v>0</v>
      </c>
      <c r="F661" s="235" t="s">
        <v>4533</v>
      </c>
      <c r="G661" s="235" t="s">
        <v>4534</v>
      </c>
      <c r="H661" s="226">
        <v>0</v>
      </c>
    </row>
    <row r="662" spans="2:8" x14ac:dyDescent="0.25">
      <c r="B662" s="235" t="s">
        <v>4535</v>
      </c>
      <c r="C662" s="235" t="s">
        <v>4536</v>
      </c>
      <c r="D662" s="226">
        <v>623.35</v>
      </c>
      <c r="F662" s="235" t="s">
        <v>4535</v>
      </c>
      <c r="G662" s="235" t="s">
        <v>4536</v>
      </c>
      <c r="H662" s="226">
        <v>623.35</v>
      </c>
    </row>
    <row r="663" spans="2:8" x14ac:dyDescent="0.25">
      <c r="B663" s="235" t="s">
        <v>4537</v>
      </c>
      <c r="C663" s="235" t="s">
        <v>4538</v>
      </c>
      <c r="D663" s="226">
        <v>7616.58</v>
      </c>
      <c r="F663" s="235" t="s">
        <v>4537</v>
      </c>
      <c r="G663" s="235" t="s">
        <v>4538</v>
      </c>
      <c r="H663" s="226">
        <v>7616.58</v>
      </c>
    </row>
    <row r="664" spans="2:8" x14ac:dyDescent="0.25">
      <c r="B664" s="235" t="s">
        <v>4539</v>
      </c>
      <c r="C664" s="235" t="s">
        <v>4540</v>
      </c>
      <c r="D664" s="226">
        <v>0</v>
      </c>
      <c r="F664" s="235" t="s">
        <v>4539</v>
      </c>
      <c r="G664" s="235" t="s">
        <v>4540</v>
      </c>
      <c r="H664" s="226">
        <v>0</v>
      </c>
    </row>
    <row r="665" spans="2:8" x14ac:dyDescent="0.25">
      <c r="B665" s="235" t="s">
        <v>4541</v>
      </c>
      <c r="C665" s="235" t="s">
        <v>4542</v>
      </c>
      <c r="D665" s="226">
        <v>1572.57</v>
      </c>
      <c r="F665" s="235" t="s">
        <v>4541</v>
      </c>
      <c r="G665" s="235" t="s">
        <v>4542</v>
      </c>
      <c r="H665" s="226">
        <v>1572.57</v>
      </c>
    </row>
    <row r="666" spans="2:8" x14ac:dyDescent="0.25">
      <c r="B666" s="235" t="s">
        <v>4543</v>
      </c>
      <c r="C666" s="235" t="s">
        <v>4544</v>
      </c>
      <c r="D666" s="226">
        <v>18840.46</v>
      </c>
      <c r="F666" s="235" t="s">
        <v>4543</v>
      </c>
      <c r="G666" s="235" t="s">
        <v>4544</v>
      </c>
      <c r="H666" s="226">
        <v>18840.46</v>
      </c>
    </row>
    <row r="667" spans="2:8" x14ac:dyDescent="0.25">
      <c r="B667" s="235" t="s">
        <v>4545</v>
      </c>
      <c r="C667" s="235" t="s">
        <v>6912</v>
      </c>
      <c r="D667" s="226">
        <v>1972039.81</v>
      </c>
      <c r="F667" s="235" t="s">
        <v>4545</v>
      </c>
      <c r="G667" s="235" t="s">
        <v>6912</v>
      </c>
      <c r="H667" s="226">
        <v>1325125.01</v>
      </c>
    </row>
    <row r="668" spans="2:8" x14ac:dyDescent="0.25">
      <c r="B668" s="235" t="s">
        <v>4546</v>
      </c>
      <c r="C668" s="235" t="s">
        <v>4486</v>
      </c>
      <c r="D668" s="226">
        <v>15685.76</v>
      </c>
      <c r="F668" s="235" t="s">
        <v>4546</v>
      </c>
      <c r="G668" s="235" t="s">
        <v>4486</v>
      </c>
      <c r="H668" s="226">
        <v>0</v>
      </c>
    </row>
    <row r="669" spans="2:8" x14ac:dyDescent="0.25">
      <c r="B669" s="235" t="s">
        <v>4547</v>
      </c>
      <c r="C669" s="235" t="s">
        <v>4548</v>
      </c>
      <c r="D669" s="226">
        <v>-1709172.89</v>
      </c>
      <c r="F669" s="235" t="s">
        <v>4547</v>
      </c>
      <c r="G669" s="235" t="s">
        <v>4548</v>
      </c>
      <c r="H669" s="226">
        <v>-758043.32</v>
      </c>
    </row>
    <row r="670" spans="2:8" x14ac:dyDescent="0.25">
      <c r="B670" s="235" t="s">
        <v>4549</v>
      </c>
      <c r="C670" s="235" t="s">
        <v>4550</v>
      </c>
      <c r="D670" s="226">
        <v>-775244.39</v>
      </c>
      <c r="F670" s="235" t="s">
        <v>4549</v>
      </c>
      <c r="G670" s="235" t="s">
        <v>4550</v>
      </c>
      <c r="H670" s="226">
        <v>-410130.9</v>
      </c>
    </row>
    <row r="671" spans="2:8" x14ac:dyDescent="0.25">
      <c r="B671" s="235" t="s">
        <v>4551</v>
      </c>
      <c r="C671" s="235" t="s">
        <v>4552</v>
      </c>
      <c r="D671" s="226">
        <v>-775244.39</v>
      </c>
      <c r="F671" s="235" t="s">
        <v>4551</v>
      </c>
      <c r="G671" s="235" t="s">
        <v>4552</v>
      </c>
      <c r="H671" s="226">
        <v>-410130.9</v>
      </c>
    </row>
    <row r="672" spans="2:8" x14ac:dyDescent="0.25">
      <c r="B672" s="235" t="s">
        <v>4553</v>
      </c>
      <c r="C672" s="235" t="s">
        <v>4554</v>
      </c>
      <c r="D672" s="226">
        <v>-933928.5</v>
      </c>
      <c r="F672" s="235" t="s">
        <v>4553</v>
      </c>
      <c r="G672" s="235" t="s">
        <v>4554</v>
      </c>
      <c r="H672" s="226">
        <v>-347912.42</v>
      </c>
    </row>
    <row r="673" spans="2:8" x14ac:dyDescent="0.25">
      <c r="B673" s="235" t="s">
        <v>4555</v>
      </c>
      <c r="C673" s="235" t="s">
        <v>4556</v>
      </c>
      <c r="D673" s="226">
        <v>-933928.5</v>
      </c>
      <c r="F673" s="235" t="s">
        <v>4555</v>
      </c>
      <c r="G673" s="235" t="s">
        <v>4556</v>
      </c>
      <c r="H673" s="226">
        <v>-347912.42</v>
      </c>
    </row>
    <row r="674" spans="2:8" x14ac:dyDescent="0.25">
      <c r="B674" s="235" t="s">
        <v>4557</v>
      </c>
      <c r="C674" s="235" t="s">
        <v>4558</v>
      </c>
      <c r="D674" s="226">
        <v>9133830.0099999998</v>
      </c>
      <c r="F674" s="235" t="s">
        <v>4557</v>
      </c>
      <c r="G674" s="235" t="s">
        <v>4558</v>
      </c>
      <c r="H674" s="226">
        <v>8230792.5599999996</v>
      </c>
    </row>
    <row r="675" spans="2:8" x14ac:dyDescent="0.25">
      <c r="B675" s="235" t="s">
        <v>4559</v>
      </c>
      <c r="C675" s="235" t="s">
        <v>4560</v>
      </c>
      <c r="D675" s="226">
        <v>11467586.5</v>
      </c>
      <c r="F675" s="235" t="s">
        <v>4559</v>
      </c>
      <c r="G675" s="235" t="s">
        <v>4560</v>
      </c>
      <c r="H675" s="226">
        <v>10508388.41</v>
      </c>
    </row>
    <row r="676" spans="2:8" x14ac:dyDescent="0.25">
      <c r="B676" s="235" t="s">
        <v>4561</v>
      </c>
      <c r="C676" s="235" t="s">
        <v>4562</v>
      </c>
      <c r="D676" s="226">
        <v>64178.09</v>
      </c>
      <c r="F676" s="235" t="s">
        <v>4561</v>
      </c>
      <c r="G676" s="235" t="s">
        <v>4562</v>
      </c>
      <c r="H676" s="226">
        <v>64178.09</v>
      </c>
    </row>
    <row r="677" spans="2:8" x14ac:dyDescent="0.25">
      <c r="B677" s="235" t="s">
        <v>4563</v>
      </c>
      <c r="C677" s="235" t="s">
        <v>4564</v>
      </c>
      <c r="D677" s="226">
        <v>64178.09</v>
      </c>
      <c r="F677" s="235" t="s">
        <v>4563</v>
      </c>
      <c r="G677" s="235" t="s">
        <v>4564</v>
      </c>
      <c r="H677" s="226">
        <v>64178.09</v>
      </c>
    </row>
    <row r="678" spans="2:8" x14ac:dyDescent="0.25">
      <c r="B678" s="235" t="s">
        <v>4565</v>
      </c>
      <c r="C678" s="235" t="s">
        <v>4566</v>
      </c>
      <c r="D678" s="226">
        <v>11403408.41</v>
      </c>
      <c r="F678" s="235" t="s">
        <v>4565</v>
      </c>
      <c r="G678" s="235" t="s">
        <v>4566</v>
      </c>
      <c r="H678" s="226">
        <v>10444210.32</v>
      </c>
    </row>
    <row r="679" spans="2:8" x14ac:dyDescent="0.25">
      <c r="B679" s="235" t="s">
        <v>4567</v>
      </c>
      <c r="C679" s="235" t="s">
        <v>4568</v>
      </c>
      <c r="D679" s="226">
        <v>11403408.41</v>
      </c>
      <c r="F679" s="235" t="s">
        <v>4567</v>
      </c>
      <c r="G679" s="235" t="s">
        <v>4568</v>
      </c>
      <c r="H679" s="226">
        <v>10444210.32</v>
      </c>
    </row>
    <row r="680" spans="2:8" x14ac:dyDescent="0.25">
      <c r="B680" s="235" t="s">
        <v>4569</v>
      </c>
      <c r="C680" s="235" t="s">
        <v>4570</v>
      </c>
      <c r="D680" s="226">
        <v>0</v>
      </c>
      <c r="F680" s="235" t="s">
        <v>4569</v>
      </c>
      <c r="G680" s="235" t="s">
        <v>4570</v>
      </c>
      <c r="H680" s="226">
        <v>0</v>
      </c>
    </row>
    <row r="681" spans="2:8" x14ac:dyDescent="0.25">
      <c r="B681" s="235" t="s">
        <v>4571</v>
      </c>
      <c r="C681" s="235" t="s">
        <v>4572</v>
      </c>
      <c r="D681" s="226">
        <v>0</v>
      </c>
      <c r="F681" s="235" t="s">
        <v>4571</v>
      </c>
      <c r="G681" s="235" t="s">
        <v>4572</v>
      </c>
      <c r="H681" s="226">
        <v>0</v>
      </c>
    </row>
    <row r="682" spans="2:8" x14ac:dyDescent="0.25">
      <c r="B682" s="235" t="s">
        <v>4573</v>
      </c>
      <c r="C682" s="235" t="s">
        <v>4574</v>
      </c>
      <c r="D682" s="226">
        <v>0</v>
      </c>
      <c r="F682" s="235" t="s">
        <v>4573</v>
      </c>
      <c r="G682" s="235" t="s">
        <v>4574</v>
      </c>
      <c r="H682" s="226">
        <v>0</v>
      </c>
    </row>
    <row r="683" spans="2:8" x14ac:dyDescent="0.25">
      <c r="B683" s="235" t="s">
        <v>4575</v>
      </c>
      <c r="C683" s="235" t="s">
        <v>4576</v>
      </c>
      <c r="D683" s="226">
        <v>0</v>
      </c>
      <c r="F683" s="235" t="s">
        <v>4575</v>
      </c>
      <c r="G683" s="235" t="s">
        <v>4576</v>
      </c>
      <c r="H683" s="226">
        <v>0</v>
      </c>
    </row>
    <row r="684" spans="2:8" x14ac:dyDescent="0.25">
      <c r="B684" s="235" t="s">
        <v>4577</v>
      </c>
      <c r="C684" s="235" t="s">
        <v>4578</v>
      </c>
      <c r="D684" s="226">
        <v>0</v>
      </c>
      <c r="F684" s="235" t="s">
        <v>4577</v>
      </c>
      <c r="G684" s="235" t="s">
        <v>4578</v>
      </c>
      <c r="H684" s="226">
        <v>0</v>
      </c>
    </row>
    <row r="685" spans="2:8" x14ac:dyDescent="0.25">
      <c r="B685" s="235" t="s">
        <v>4579</v>
      </c>
      <c r="C685" s="235" t="s">
        <v>3875</v>
      </c>
      <c r="D685" s="226">
        <v>0</v>
      </c>
      <c r="F685" s="235" t="s">
        <v>4579</v>
      </c>
      <c r="G685" s="235" t="s">
        <v>3875</v>
      </c>
      <c r="H685" s="226">
        <v>0</v>
      </c>
    </row>
    <row r="686" spans="2:8" x14ac:dyDescent="0.25">
      <c r="B686" s="235" t="s">
        <v>4580</v>
      </c>
      <c r="C686" s="235" t="s">
        <v>4581</v>
      </c>
      <c r="D686" s="226">
        <v>0</v>
      </c>
      <c r="F686" s="235" t="s">
        <v>4580</v>
      </c>
      <c r="G686" s="235" t="s">
        <v>4581</v>
      </c>
      <c r="H686" s="226">
        <v>0</v>
      </c>
    </row>
    <row r="687" spans="2:8" x14ac:dyDescent="0.25">
      <c r="B687" s="235" t="s">
        <v>4582</v>
      </c>
      <c r="C687" s="235" t="s">
        <v>4583</v>
      </c>
      <c r="D687" s="226">
        <v>0</v>
      </c>
      <c r="F687" s="235" t="s">
        <v>4582</v>
      </c>
      <c r="G687" s="235" t="s">
        <v>4583</v>
      </c>
      <c r="H687" s="226">
        <v>0</v>
      </c>
    </row>
    <row r="688" spans="2:8" x14ac:dyDescent="0.25">
      <c r="B688" s="235" t="s">
        <v>4584</v>
      </c>
      <c r="C688" s="235" t="s">
        <v>4585</v>
      </c>
      <c r="D688" s="226">
        <v>0</v>
      </c>
      <c r="F688" s="235" t="s">
        <v>4584</v>
      </c>
      <c r="G688" s="235" t="s">
        <v>4585</v>
      </c>
      <c r="H688" s="226">
        <v>0</v>
      </c>
    </row>
    <row r="689" spans="2:8" x14ac:dyDescent="0.25">
      <c r="B689" s="235" t="s">
        <v>4586</v>
      </c>
      <c r="C689" s="235" t="s">
        <v>4587</v>
      </c>
      <c r="D689" s="226">
        <v>0</v>
      </c>
      <c r="F689" s="235" t="s">
        <v>4586</v>
      </c>
      <c r="G689" s="235" t="s">
        <v>4587</v>
      </c>
      <c r="H689" s="226">
        <v>0</v>
      </c>
    </row>
    <row r="690" spans="2:8" x14ac:dyDescent="0.25">
      <c r="B690" s="235" t="s">
        <v>4588</v>
      </c>
      <c r="C690" s="235" t="s">
        <v>4589</v>
      </c>
      <c r="D690" s="226">
        <v>0</v>
      </c>
      <c r="F690" s="235" t="s">
        <v>4588</v>
      </c>
      <c r="G690" s="235" t="s">
        <v>4589</v>
      </c>
      <c r="H690" s="226">
        <v>0</v>
      </c>
    </row>
    <row r="691" spans="2:8" x14ac:dyDescent="0.25">
      <c r="B691" s="235" t="s">
        <v>4590</v>
      </c>
      <c r="C691" s="235" t="s">
        <v>3875</v>
      </c>
      <c r="D691" s="226">
        <v>0</v>
      </c>
      <c r="F691" s="235" t="s">
        <v>4590</v>
      </c>
      <c r="G691" s="235" t="s">
        <v>3875</v>
      </c>
      <c r="H691" s="226">
        <v>0</v>
      </c>
    </row>
    <row r="692" spans="2:8" x14ac:dyDescent="0.25">
      <c r="B692" s="235" t="s">
        <v>4591</v>
      </c>
      <c r="C692" s="235" t="s">
        <v>4592</v>
      </c>
      <c r="D692" s="226">
        <v>0</v>
      </c>
      <c r="F692" s="235" t="s">
        <v>4591</v>
      </c>
      <c r="G692" s="235" t="s">
        <v>4592</v>
      </c>
      <c r="H692" s="226">
        <v>0</v>
      </c>
    </row>
    <row r="693" spans="2:8" x14ac:dyDescent="0.25">
      <c r="B693" s="235" t="s">
        <v>4593</v>
      </c>
      <c r="C693" s="235" t="s">
        <v>4594</v>
      </c>
      <c r="D693" s="226">
        <v>134582.04</v>
      </c>
      <c r="F693" s="235" t="s">
        <v>4593</v>
      </c>
      <c r="G693" s="235" t="s">
        <v>4594</v>
      </c>
      <c r="H693" s="226">
        <v>9943.99</v>
      </c>
    </row>
    <row r="694" spans="2:8" x14ac:dyDescent="0.25">
      <c r="B694" s="235" t="s">
        <v>4595</v>
      </c>
      <c r="C694" s="235" t="s">
        <v>4562</v>
      </c>
      <c r="D694" s="226">
        <v>134582.04</v>
      </c>
      <c r="F694" s="235" t="s">
        <v>4595</v>
      </c>
      <c r="G694" s="235" t="s">
        <v>4562</v>
      </c>
      <c r="H694" s="226">
        <v>9943.99</v>
      </c>
    </row>
    <row r="695" spans="2:8" x14ac:dyDescent="0.25">
      <c r="B695" s="235" t="s">
        <v>4596</v>
      </c>
      <c r="C695" s="235" t="s">
        <v>4597</v>
      </c>
      <c r="D695" s="226">
        <v>134582.04</v>
      </c>
      <c r="F695" s="235" t="s">
        <v>4596</v>
      </c>
      <c r="G695" s="235" t="s">
        <v>4597</v>
      </c>
      <c r="H695" s="226">
        <v>9943.99</v>
      </c>
    </row>
    <row r="696" spans="2:8" x14ac:dyDescent="0.25">
      <c r="B696" s="235" t="s">
        <v>4598</v>
      </c>
      <c r="C696" s="235" t="s">
        <v>4599</v>
      </c>
      <c r="D696" s="226">
        <v>0</v>
      </c>
      <c r="F696" s="235" t="s">
        <v>4598</v>
      </c>
      <c r="G696" s="235" t="s">
        <v>4599</v>
      </c>
      <c r="H696" s="226">
        <v>0</v>
      </c>
    </row>
    <row r="697" spans="2:8" x14ac:dyDescent="0.25">
      <c r="B697" s="235" t="s">
        <v>4600</v>
      </c>
      <c r="C697" s="235" t="s">
        <v>4601</v>
      </c>
      <c r="D697" s="226">
        <v>0</v>
      </c>
      <c r="F697" s="235" t="s">
        <v>4600</v>
      </c>
      <c r="G697" s="235" t="s">
        <v>4601</v>
      </c>
      <c r="H697" s="226">
        <v>0</v>
      </c>
    </row>
    <row r="698" spans="2:8" x14ac:dyDescent="0.25">
      <c r="B698" s="235" t="s">
        <v>4602</v>
      </c>
      <c r="C698" s="235" t="s">
        <v>4603</v>
      </c>
      <c r="D698" s="226">
        <v>0</v>
      </c>
      <c r="F698" s="235" t="s">
        <v>4602</v>
      </c>
      <c r="G698" s="235" t="s">
        <v>4603</v>
      </c>
      <c r="H698" s="226">
        <v>0</v>
      </c>
    </row>
    <row r="699" spans="2:8" x14ac:dyDescent="0.25">
      <c r="B699" s="235" t="s">
        <v>4604</v>
      </c>
      <c r="C699" s="235" t="s">
        <v>4605</v>
      </c>
      <c r="D699" s="226">
        <v>0</v>
      </c>
      <c r="F699" s="235" t="s">
        <v>4604</v>
      </c>
      <c r="G699" s="235" t="s">
        <v>4605</v>
      </c>
      <c r="H699" s="226">
        <v>0</v>
      </c>
    </row>
    <row r="700" spans="2:8" x14ac:dyDescent="0.25">
      <c r="B700" s="235" t="s">
        <v>4606</v>
      </c>
      <c r="C700" s="235" t="s">
        <v>3875</v>
      </c>
      <c r="D700" s="226">
        <v>0</v>
      </c>
      <c r="F700" s="235" t="s">
        <v>4606</v>
      </c>
      <c r="G700" s="235" t="s">
        <v>3875</v>
      </c>
      <c r="H700" s="226">
        <v>0</v>
      </c>
    </row>
    <row r="701" spans="2:8" x14ac:dyDescent="0.25">
      <c r="B701" s="235" t="s">
        <v>4607</v>
      </c>
      <c r="C701" s="235" t="s">
        <v>4608</v>
      </c>
      <c r="D701" s="226">
        <v>0</v>
      </c>
      <c r="F701" s="235" t="s">
        <v>4607</v>
      </c>
      <c r="G701" s="235" t="s">
        <v>4608</v>
      </c>
      <c r="H701" s="226">
        <v>0</v>
      </c>
    </row>
    <row r="702" spans="2:8" x14ac:dyDescent="0.25">
      <c r="B702" s="235" t="s">
        <v>4609</v>
      </c>
      <c r="C702" s="235" t="s">
        <v>4610</v>
      </c>
      <c r="D702" s="226">
        <v>0</v>
      </c>
      <c r="F702" s="235" t="s">
        <v>4609</v>
      </c>
      <c r="G702" s="235" t="s">
        <v>4610</v>
      </c>
      <c r="H702" s="226">
        <v>0</v>
      </c>
    </row>
    <row r="703" spans="2:8" x14ac:dyDescent="0.25">
      <c r="B703" s="235" t="s">
        <v>4611</v>
      </c>
      <c r="C703" s="235" t="s">
        <v>4612</v>
      </c>
      <c r="D703" s="226">
        <v>-2468338.5299999998</v>
      </c>
      <c r="F703" s="235" t="s">
        <v>4611</v>
      </c>
      <c r="G703" s="235" t="s">
        <v>4612</v>
      </c>
      <c r="H703" s="226">
        <v>-2287539.84</v>
      </c>
    </row>
    <row r="704" spans="2:8" x14ac:dyDescent="0.25">
      <c r="B704" s="235" t="s">
        <v>4613</v>
      </c>
      <c r="C704" s="235" t="s">
        <v>4614</v>
      </c>
      <c r="D704" s="226">
        <v>-2468338.5299999998</v>
      </c>
      <c r="F704" s="235" t="s">
        <v>4613</v>
      </c>
      <c r="G704" s="235" t="s">
        <v>4614</v>
      </c>
      <c r="H704" s="226">
        <v>-2287539.84</v>
      </c>
    </row>
    <row r="705" spans="2:8" x14ac:dyDescent="0.25">
      <c r="B705" s="235" t="s">
        <v>4615</v>
      </c>
      <c r="C705" s="235" t="s">
        <v>4616</v>
      </c>
      <c r="D705" s="226">
        <v>-2468338.5299999998</v>
      </c>
      <c r="F705" s="235" t="s">
        <v>4615</v>
      </c>
      <c r="G705" s="235" t="s">
        <v>4616</v>
      </c>
      <c r="H705" s="226">
        <v>-2287539.84</v>
      </c>
    </row>
    <row r="706" spans="2:8" x14ac:dyDescent="0.25">
      <c r="B706" s="235" t="s">
        <v>4617</v>
      </c>
      <c r="C706" s="235" t="s">
        <v>4618</v>
      </c>
      <c r="D706" s="226">
        <v>0</v>
      </c>
      <c r="F706" s="235" t="s">
        <v>4617</v>
      </c>
      <c r="G706" s="235" t="s">
        <v>4618</v>
      </c>
      <c r="H706" s="226">
        <v>0</v>
      </c>
    </row>
    <row r="707" spans="2:8" x14ac:dyDescent="0.25">
      <c r="B707" s="235" t="s">
        <v>4619</v>
      </c>
      <c r="C707" s="235" t="s">
        <v>4620</v>
      </c>
      <c r="D707" s="226">
        <v>8165499.9400000004</v>
      </c>
      <c r="F707" s="235" t="s">
        <v>4619</v>
      </c>
      <c r="G707" s="235" t="s">
        <v>4620</v>
      </c>
      <c r="H707" s="226">
        <v>5751767.6299999999</v>
      </c>
    </row>
    <row r="708" spans="2:8" x14ac:dyDescent="0.25">
      <c r="B708" s="235" t="s">
        <v>4621</v>
      </c>
      <c r="C708" s="235" t="s">
        <v>4562</v>
      </c>
      <c r="D708" s="226">
        <v>4218379.5</v>
      </c>
      <c r="F708" s="235" t="s">
        <v>4621</v>
      </c>
      <c r="G708" s="235" t="s">
        <v>4562</v>
      </c>
      <c r="H708" s="226">
        <v>3251349.15</v>
      </c>
    </row>
    <row r="709" spans="2:8" x14ac:dyDescent="0.25">
      <c r="B709" s="235" t="s">
        <v>4622</v>
      </c>
      <c r="C709" s="235" t="s">
        <v>4562</v>
      </c>
      <c r="D709" s="226">
        <v>4218379.5</v>
      </c>
      <c r="F709" s="235" t="s">
        <v>4622</v>
      </c>
      <c r="G709" s="235" t="s">
        <v>4562</v>
      </c>
      <c r="H709" s="226">
        <v>3251349.15</v>
      </c>
    </row>
    <row r="710" spans="2:8" x14ac:dyDescent="0.25">
      <c r="B710" s="235" t="s">
        <v>4623</v>
      </c>
      <c r="C710" s="235" t="s">
        <v>4624</v>
      </c>
      <c r="D710" s="226">
        <v>4218379.5</v>
      </c>
      <c r="F710" s="235" t="s">
        <v>4623</v>
      </c>
      <c r="G710" s="235" t="s">
        <v>4624</v>
      </c>
      <c r="H710" s="226">
        <v>3251349.15</v>
      </c>
    </row>
    <row r="711" spans="2:8" x14ac:dyDescent="0.25">
      <c r="B711" s="235" t="s">
        <v>4625</v>
      </c>
      <c r="C711" s="235" t="s">
        <v>4599</v>
      </c>
      <c r="D711" s="226">
        <v>4225468.8</v>
      </c>
      <c r="F711" s="235" t="s">
        <v>4625</v>
      </c>
      <c r="G711" s="235" t="s">
        <v>4599</v>
      </c>
      <c r="H711" s="226">
        <v>2572023.13</v>
      </c>
    </row>
    <row r="712" spans="2:8" x14ac:dyDescent="0.25">
      <c r="B712" s="235" t="s">
        <v>4626</v>
      </c>
      <c r="C712" s="235" t="s">
        <v>4599</v>
      </c>
      <c r="D712" s="226">
        <v>4225468.8</v>
      </c>
      <c r="F712" s="235" t="s">
        <v>4626</v>
      </c>
      <c r="G712" s="235" t="s">
        <v>4599</v>
      </c>
      <c r="H712" s="226">
        <v>2572023.13</v>
      </c>
    </row>
    <row r="713" spans="2:8" x14ac:dyDescent="0.25">
      <c r="B713" s="235" t="s">
        <v>4627</v>
      </c>
      <c r="C713" s="235" t="s">
        <v>4628</v>
      </c>
      <c r="D713" s="226">
        <v>4225468.8</v>
      </c>
      <c r="F713" s="235" t="s">
        <v>4627</v>
      </c>
      <c r="G713" s="235" t="s">
        <v>4628</v>
      </c>
      <c r="H713" s="226">
        <v>2572023.13</v>
      </c>
    </row>
    <row r="714" spans="2:8" x14ac:dyDescent="0.25">
      <c r="B714" s="235" t="s">
        <v>4629</v>
      </c>
      <c r="C714" s="235" t="s">
        <v>4630</v>
      </c>
      <c r="D714" s="226">
        <v>0</v>
      </c>
      <c r="F714" s="235" t="s">
        <v>4629</v>
      </c>
      <c r="G714" s="235" t="s">
        <v>4630</v>
      </c>
      <c r="H714" s="226">
        <v>0</v>
      </c>
    </row>
    <row r="715" spans="2:8" x14ac:dyDescent="0.25">
      <c r="B715" s="235" t="s">
        <v>4631</v>
      </c>
      <c r="C715" s="235" t="s">
        <v>4603</v>
      </c>
      <c r="D715" s="226">
        <v>0</v>
      </c>
      <c r="F715" s="235" t="s">
        <v>4631</v>
      </c>
      <c r="G715" s="235" t="s">
        <v>4603</v>
      </c>
      <c r="H715" s="226">
        <v>0</v>
      </c>
    </row>
    <row r="716" spans="2:8" x14ac:dyDescent="0.25">
      <c r="B716" s="235" t="s">
        <v>4632</v>
      </c>
      <c r="C716" s="235" t="s">
        <v>4585</v>
      </c>
      <c r="D716" s="226">
        <v>1875690.82</v>
      </c>
      <c r="F716" s="235" t="s">
        <v>4632</v>
      </c>
      <c r="G716" s="235" t="s">
        <v>4585</v>
      </c>
      <c r="H716" s="226">
        <v>1234181.76</v>
      </c>
    </row>
    <row r="717" spans="2:8" x14ac:dyDescent="0.25">
      <c r="B717" s="235" t="s">
        <v>4633</v>
      </c>
      <c r="C717" s="235" t="s">
        <v>4634</v>
      </c>
      <c r="D717" s="226">
        <v>1875690.82</v>
      </c>
      <c r="F717" s="235" t="s">
        <v>4633</v>
      </c>
      <c r="G717" s="235" t="s">
        <v>4634</v>
      </c>
      <c r="H717" s="226">
        <v>1234181.76</v>
      </c>
    </row>
    <row r="718" spans="2:8" x14ac:dyDescent="0.25">
      <c r="B718" s="235" t="s">
        <v>4635</v>
      </c>
      <c r="C718" s="235" t="s">
        <v>4636</v>
      </c>
      <c r="D718" s="226">
        <v>188733.95</v>
      </c>
      <c r="F718" s="235" t="s">
        <v>4635</v>
      </c>
      <c r="G718" s="235" t="s">
        <v>4636</v>
      </c>
      <c r="H718" s="226">
        <v>95919.2</v>
      </c>
    </row>
    <row r="719" spans="2:8" x14ac:dyDescent="0.25">
      <c r="B719" s="235" t="s">
        <v>4637</v>
      </c>
      <c r="C719" s="235" t="s">
        <v>4638</v>
      </c>
      <c r="D719" s="226">
        <v>1471351.59</v>
      </c>
      <c r="F719" s="235" t="s">
        <v>4637</v>
      </c>
      <c r="G719" s="235" t="s">
        <v>4638</v>
      </c>
      <c r="H719" s="226">
        <v>1003555.16</v>
      </c>
    </row>
    <row r="720" spans="2:8" x14ac:dyDescent="0.25">
      <c r="B720" s="235" t="s">
        <v>4639</v>
      </c>
      <c r="C720" s="235" t="s">
        <v>4640</v>
      </c>
      <c r="D720" s="226">
        <v>208002.67</v>
      </c>
      <c r="F720" s="235" t="s">
        <v>4639</v>
      </c>
      <c r="G720" s="235" t="s">
        <v>4640</v>
      </c>
      <c r="H720" s="226">
        <v>131731.35</v>
      </c>
    </row>
    <row r="721" spans="2:8" x14ac:dyDescent="0.25">
      <c r="B721" s="235" t="s">
        <v>4641</v>
      </c>
      <c r="C721" s="235" t="s">
        <v>4642</v>
      </c>
      <c r="D721" s="226">
        <v>1004.01</v>
      </c>
      <c r="F721" s="235" t="s">
        <v>4641</v>
      </c>
      <c r="G721" s="235" t="s">
        <v>4642</v>
      </c>
      <c r="H721" s="226">
        <v>233</v>
      </c>
    </row>
    <row r="722" spans="2:8" x14ac:dyDescent="0.25">
      <c r="B722" s="235" t="s">
        <v>4643</v>
      </c>
      <c r="C722" s="235" t="s">
        <v>4644</v>
      </c>
      <c r="D722" s="226">
        <v>5537.85</v>
      </c>
      <c r="F722" s="235" t="s">
        <v>4643</v>
      </c>
      <c r="G722" s="235" t="s">
        <v>4644</v>
      </c>
      <c r="H722" s="226">
        <v>1766.66</v>
      </c>
    </row>
    <row r="723" spans="2:8" x14ac:dyDescent="0.25">
      <c r="B723" s="235" t="s">
        <v>4645</v>
      </c>
      <c r="C723" s="235" t="s">
        <v>4646</v>
      </c>
      <c r="D723" s="226">
        <v>1060.75</v>
      </c>
      <c r="F723" s="235" t="s">
        <v>4645</v>
      </c>
      <c r="G723" s="235" t="s">
        <v>4646</v>
      </c>
      <c r="H723" s="226">
        <v>976.39</v>
      </c>
    </row>
    <row r="724" spans="2:8" x14ac:dyDescent="0.25">
      <c r="B724" s="235" t="s">
        <v>4647</v>
      </c>
      <c r="C724" s="235" t="s">
        <v>4648</v>
      </c>
      <c r="D724" s="226">
        <v>0</v>
      </c>
      <c r="F724" s="235" t="s">
        <v>4647</v>
      </c>
      <c r="G724" s="235" t="s">
        <v>4648</v>
      </c>
      <c r="H724" s="226">
        <v>0</v>
      </c>
    </row>
    <row r="725" spans="2:8" x14ac:dyDescent="0.25">
      <c r="B725" s="235" t="s">
        <v>4649</v>
      </c>
      <c r="C725" s="235" t="s">
        <v>4587</v>
      </c>
      <c r="D725" s="226">
        <v>1778006.87</v>
      </c>
      <c r="F725" s="235" t="s">
        <v>4649</v>
      </c>
      <c r="G725" s="235" t="s">
        <v>4587</v>
      </c>
      <c r="H725" s="226">
        <v>1383490.81</v>
      </c>
    </row>
    <row r="726" spans="2:8" x14ac:dyDescent="0.25">
      <c r="B726" s="235" t="s">
        <v>4650</v>
      </c>
      <c r="C726" s="235" t="s">
        <v>4587</v>
      </c>
      <c r="D726" s="226">
        <v>1778006.87</v>
      </c>
      <c r="F726" s="235" t="s">
        <v>4650</v>
      </c>
      <c r="G726" s="235" t="s">
        <v>4587</v>
      </c>
      <c r="H726" s="226">
        <v>1383490.81</v>
      </c>
    </row>
    <row r="727" spans="2:8" x14ac:dyDescent="0.25">
      <c r="B727" s="235" t="s">
        <v>4651</v>
      </c>
      <c r="C727" s="235" t="s">
        <v>4648</v>
      </c>
      <c r="D727" s="226">
        <v>1776656.82</v>
      </c>
      <c r="F727" s="235" t="s">
        <v>4651</v>
      </c>
      <c r="G727" s="235" t="s">
        <v>4648</v>
      </c>
      <c r="H727" s="226">
        <v>1383114.81</v>
      </c>
    </row>
    <row r="728" spans="2:8" x14ac:dyDescent="0.25">
      <c r="B728" s="235" t="s">
        <v>4652</v>
      </c>
      <c r="C728" s="235" t="s">
        <v>4653</v>
      </c>
      <c r="D728" s="226">
        <v>1350.05</v>
      </c>
      <c r="F728" s="235" t="s">
        <v>4652</v>
      </c>
      <c r="G728" s="235" t="s">
        <v>4653</v>
      </c>
      <c r="H728" s="226">
        <v>376</v>
      </c>
    </row>
    <row r="729" spans="2:8" x14ac:dyDescent="0.25">
      <c r="B729" s="235" t="s">
        <v>4654</v>
      </c>
      <c r="C729" s="235" t="s">
        <v>4589</v>
      </c>
      <c r="D729" s="226">
        <v>174004</v>
      </c>
      <c r="F729" s="235" t="s">
        <v>4654</v>
      </c>
      <c r="G729" s="235" t="s">
        <v>4589</v>
      </c>
      <c r="H729" s="226">
        <v>171113</v>
      </c>
    </row>
    <row r="730" spans="2:8" x14ac:dyDescent="0.25">
      <c r="B730" s="235" t="s">
        <v>4655</v>
      </c>
      <c r="C730" s="235" t="s">
        <v>4589</v>
      </c>
      <c r="D730" s="226">
        <v>174004</v>
      </c>
      <c r="F730" s="235" t="s">
        <v>4655</v>
      </c>
      <c r="G730" s="235" t="s">
        <v>4589</v>
      </c>
      <c r="H730" s="226">
        <v>171113</v>
      </c>
    </row>
    <row r="731" spans="2:8" x14ac:dyDescent="0.25">
      <c r="B731" s="235" t="s">
        <v>4656</v>
      </c>
      <c r="C731" s="235" t="s">
        <v>4657</v>
      </c>
      <c r="D731" s="226">
        <v>173999</v>
      </c>
      <c r="F731" s="235" t="s">
        <v>4656</v>
      </c>
      <c r="G731" s="235" t="s">
        <v>4657</v>
      </c>
      <c r="H731" s="226">
        <v>171110</v>
      </c>
    </row>
    <row r="732" spans="2:8" x14ac:dyDescent="0.25">
      <c r="B732" s="235" t="s">
        <v>4658</v>
      </c>
      <c r="C732" s="235" t="s">
        <v>4659</v>
      </c>
      <c r="D732" s="226">
        <v>5</v>
      </c>
      <c r="F732" s="235" t="s">
        <v>4658</v>
      </c>
      <c r="G732" s="235" t="s">
        <v>4659</v>
      </c>
      <c r="H732" s="226">
        <v>3</v>
      </c>
    </row>
    <row r="733" spans="2:8" x14ac:dyDescent="0.25">
      <c r="B733" s="235" t="s">
        <v>4660</v>
      </c>
      <c r="C733" s="235" t="s">
        <v>3875</v>
      </c>
      <c r="D733" s="226">
        <v>809.65</v>
      </c>
      <c r="F733" s="235" t="s">
        <v>4660</v>
      </c>
      <c r="G733" s="235" t="s">
        <v>3875</v>
      </c>
      <c r="H733" s="226">
        <v>809.65</v>
      </c>
    </row>
    <row r="734" spans="2:8" x14ac:dyDescent="0.25">
      <c r="B734" s="235" t="s">
        <v>4661</v>
      </c>
      <c r="C734" s="235" t="s">
        <v>3875</v>
      </c>
      <c r="D734" s="226">
        <v>809.65</v>
      </c>
      <c r="F734" s="235" t="s">
        <v>4661</v>
      </c>
      <c r="G734" s="235" t="s">
        <v>3875</v>
      </c>
      <c r="H734" s="226">
        <v>809.65</v>
      </c>
    </row>
    <row r="735" spans="2:8" x14ac:dyDescent="0.25">
      <c r="B735" s="235" t="s">
        <v>4662</v>
      </c>
      <c r="C735" s="235" t="s">
        <v>4663</v>
      </c>
      <c r="D735" s="226">
        <v>809.65</v>
      </c>
      <c r="F735" s="235" t="s">
        <v>4662</v>
      </c>
      <c r="G735" s="235" t="s">
        <v>4663</v>
      </c>
      <c r="H735" s="226">
        <v>809.65</v>
      </c>
    </row>
    <row r="736" spans="2:8" x14ac:dyDescent="0.25">
      <c r="B736" s="235" t="s">
        <v>4664</v>
      </c>
      <c r="C736" s="235" t="s">
        <v>4665</v>
      </c>
      <c r="D736" s="226">
        <v>-4106859.7</v>
      </c>
      <c r="F736" s="235" t="s">
        <v>4664</v>
      </c>
      <c r="G736" s="235" t="s">
        <v>4665</v>
      </c>
      <c r="H736" s="226">
        <v>-2861199.87</v>
      </c>
    </row>
    <row r="737" spans="2:8" x14ac:dyDescent="0.25">
      <c r="B737" s="235" t="s">
        <v>4666</v>
      </c>
      <c r="C737" s="235" t="s">
        <v>4667</v>
      </c>
      <c r="D737" s="226">
        <v>-1298031.6100000001</v>
      </c>
      <c r="F737" s="235" t="s">
        <v>4666</v>
      </c>
      <c r="G737" s="235" t="s">
        <v>4667</v>
      </c>
      <c r="H737" s="226">
        <v>-924827.5</v>
      </c>
    </row>
    <row r="738" spans="2:8" x14ac:dyDescent="0.25">
      <c r="B738" s="235" t="s">
        <v>4668</v>
      </c>
      <c r="C738" s="235" t="s">
        <v>4669</v>
      </c>
      <c r="D738" s="226">
        <v>-1298031.6100000001</v>
      </c>
      <c r="F738" s="235" t="s">
        <v>4668</v>
      </c>
      <c r="G738" s="235" t="s">
        <v>4669</v>
      </c>
      <c r="H738" s="226">
        <v>-924827.5</v>
      </c>
    </row>
    <row r="739" spans="2:8" x14ac:dyDescent="0.25">
      <c r="B739" s="235" t="s">
        <v>4670</v>
      </c>
      <c r="C739" s="235" t="s">
        <v>4671</v>
      </c>
      <c r="D739" s="226">
        <v>0</v>
      </c>
      <c r="F739" s="235" t="s">
        <v>4670</v>
      </c>
      <c r="G739" s="235" t="s">
        <v>4671</v>
      </c>
      <c r="H739" s="226">
        <v>0</v>
      </c>
    </row>
    <row r="740" spans="2:8" x14ac:dyDescent="0.25">
      <c r="B740" s="235" t="s">
        <v>4672</v>
      </c>
      <c r="C740" s="235" t="s">
        <v>4673</v>
      </c>
      <c r="D740" s="226">
        <v>-1217035.3500000001</v>
      </c>
      <c r="F740" s="235" t="s">
        <v>4672</v>
      </c>
      <c r="G740" s="235" t="s">
        <v>4673</v>
      </c>
      <c r="H740" s="226">
        <v>-703309.52</v>
      </c>
    </row>
    <row r="741" spans="2:8" x14ac:dyDescent="0.25">
      <c r="B741" s="235" t="s">
        <v>4674</v>
      </c>
      <c r="C741" s="235" t="s">
        <v>4675</v>
      </c>
      <c r="D741" s="226">
        <v>-939292.89</v>
      </c>
      <c r="F741" s="235" t="s">
        <v>4674</v>
      </c>
      <c r="G741" s="235" t="s">
        <v>4675</v>
      </c>
      <c r="H741" s="226">
        <v>-554320.97</v>
      </c>
    </row>
    <row r="742" spans="2:8" x14ac:dyDescent="0.25">
      <c r="B742" s="235" t="s">
        <v>4676</v>
      </c>
      <c r="C742" s="235" t="s">
        <v>4677</v>
      </c>
      <c r="D742" s="226">
        <v>-124671.97</v>
      </c>
      <c r="F742" s="235" t="s">
        <v>4676</v>
      </c>
      <c r="G742" s="235" t="s">
        <v>4677</v>
      </c>
      <c r="H742" s="226">
        <v>-59499.58</v>
      </c>
    </row>
    <row r="743" spans="2:8" x14ac:dyDescent="0.25">
      <c r="B743" s="235" t="s">
        <v>4678</v>
      </c>
      <c r="C743" s="235" t="s">
        <v>4675</v>
      </c>
      <c r="D743" s="226">
        <v>-153070.49</v>
      </c>
      <c r="F743" s="235" t="s">
        <v>4678</v>
      </c>
      <c r="G743" s="235" t="s">
        <v>4675</v>
      </c>
      <c r="H743" s="226">
        <v>-89488.97</v>
      </c>
    </row>
    <row r="744" spans="2:8" x14ac:dyDescent="0.25">
      <c r="B744" s="235" t="s">
        <v>4679</v>
      </c>
      <c r="C744" s="235" t="s">
        <v>4680</v>
      </c>
      <c r="D744" s="226">
        <v>-1493033.86</v>
      </c>
      <c r="F744" s="235" t="s">
        <v>4679</v>
      </c>
      <c r="G744" s="235" t="s">
        <v>4680</v>
      </c>
      <c r="H744" s="226">
        <v>-1137192.97</v>
      </c>
    </row>
    <row r="745" spans="2:8" x14ac:dyDescent="0.25">
      <c r="B745" s="235" t="s">
        <v>4681</v>
      </c>
      <c r="C745" s="235" t="s">
        <v>4682</v>
      </c>
      <c r="D745" s="226">
        <v>-1493033.86</v>
      </c>
      <c r="F745" s="235" t="s">
        <v>4681</v>
      </c>
      <c r="G745" s="235" t="s">
        <v>4682</v>
      </c>
      <c r="H745" s="226">
        <v>-1137192.97</v>
      </c>
    </row>
    <row r="746" spans="2:8" x14ac:dyDescent="0.25">
      <c r="B746" s="235" t="s">
        <v>4683</v>
      </c>
      <c r="C746" s="235" t="s">
        <v>4684</v>
      </c>
      <c r="D746" s="226">
        <v>-98758.88</v>
      </c>
      <c r="F746" s="235" t="s">
        <v>4683</v>
      </c>
      <c r="G746" s="235" t="s">
        <v>4684</v>
      </c>
      <c r="H746" s="226">
        <v>-95869.88</v>
      </c>
    </row>
    <row r="747" spans="2:8" x14ac:dyDescent="0.25">
      <c r="B747" s="235" t="s">
        <v>4685</v>
      </c>
      <c r="C747" s="235" t="s">
        <v>4686</v>
      </c>
      <c r="D747" s="226">
        <v>-98758.88</v>
      </c>
      <c r="F747" s="235" t="s">
        <v>4685</v>
      </c>
      <c r="G747" s="235" t="s">
        <v>4686</v>
      </c>
      <c r="H747" s="226">
        <v>-95869.88</v>
      </c>
    </row>
    <row r="748" spans="2:8" x14ac:dyDescent="0.25">
      <c r="B748" s="235" t="s">
        <v>4687</v>
      </c>
      <c r="C748" s="235" t="s">
        <v>4688</v>
      </c>
      <c r="D748" s="226">
        <v>0</v>
      </c>
      <c r="F748" s="235" t="s">
        <v>4687</v>
      </c>
      <c r="G748" s="235" t="s">
        <v>4688</v>
      </c>
      <c r="H748" s="226">
        <v>0</v>
      </c>
    </row>
    <row r="749" spans="2:8" x14ac:dyDescent="0.25">
      <c r="B749" s="235" t="s">
        <v>4689</v>
      </c>
      <c r="C749" s="235" t="s">
        <v>4690</v>
      </c>
      <c r="D749" s="226">
        <v>92472781.120000005</v>
      </c>
      <c r="F749" s="235" t="s">
        <v>4689</v>
      </c>
      <c r="G749" s="235" t="s">
        <v>4690</v>
      </c>
      <c r="H749" s="226">
        <v>11806904.039999999</v>
      </c>
    </row>
    <row r="750" spans="2:8" x14ac:dyDescent="0.25">
      <c r="B750" s="235" t="s">
        <v>4691</v>
      </c>
      <c r="C750" s="235" t="s">
        <v>4692</v>
      </c>
      <c r="D750" s="226">
        <v>358740.86</v>
      </c>
      <c r="F750" s="235" t="s">
        <v>4691</v>
      </c>
      <c r="G750" s="235" t="s">
        <v>4692</v>
      </c>
      <c r="H750" s="226">
        <v>358740.86</v>
      </c>
    </row>
    <row r="751" spans="2:8" x14ac:dyDescent="0.25">
      <c r="B751" s="235" t="s">
        <v>4693</v>
      </c>
      <c r="C751" s="235" t="s">
        <v>4694</v>
      </c>
      <c r="D751" s="226">
        <v>0</v>
      </c>
      <c r="F751" s="235" t="s">
        <v>4693</v>
      </c>
      <c r="G751" s="235" t="s">
        <v>4694</v>
      </c>
      <c r="H751" s="226">
        <v>0</v>
      </c>
    </row>
    <row r="752" spans="2:8" x14ac:dyDescent="0.25">
      <c r="B752" s="235" t="s">
        <v>4695</v>
      </c>
      <c r="C752" s="235" t="s">
        <v>4696</v>
      </c>
      <c r="D752" s="226">
        <v>0</v>
      </c>
      <c r="F752" s="235" t="s">
        <v>4695</v>
      </c>
      <c r="G752" s="235" t="s">
        <v>4696</v>
      </c>
      <c r="H752" s="226">
        <v>0</v>
      </c>
    </row>
    <row r="753" spans="2:8" x14ac:dyDescent="0.25">
      <c r="B753" s="235" t="s">
        <v>4697</v>
      </c>
      <c r="C753" s="235" t="s">
        <v>4698</v>
      </c>
      <c r="D753" s="226">
        <v>0</v>
      </c>
      <c r="F753" s="235" t="s">
        <v>4697</v>
      </c>
      <c r="G753" s="235" t="s">
        <v>4698</v>
      </c>
      <c r="H753" s="226">
        <v>0</v>
      </c>
    </row>
    <row r="754" spans="2:8" x14ac:dyDescent="0.25">
      <c r="B754" s="235" t="s">
        <v>4699</v>
      </c>
      <c r="C754" s="235" t="s">
        <v>4700</v>
      </c>
      <c r="D754" s="226">
        <v>0</v>
      </c>
      <c r="F754" s="235" t="s">
        <v>4699</v>
      </c>
      <c r="G754" s="235" t="s">
        <v>4700</v>
      </c>
      <c r="H754" s="226">
        <v>0</v>
      </c>
    </row>
    <row r="755" spans="2:8" x14ac:dyDescent="0.25">
      <c r="B755" s="235" t="s">
        <v>4701</v>
      </c>
      <c r="C755" s="235" t="s">
        <v>4702</v>
      </c>
      <c r="D755" s="226">
        <v>358740.86</v>
      </c>
      <c r="F755" s="235" t="s">
        <v>4701</v>
      </c>
      <c r="G755" s="235" t="s">
        <v>4702</v>
      </c>
      <c r="H755" s="226">
        <v>358740.86</v>
      </c>
    </row>
    <row r="756" spans="2:8" x14ac:dyDescent="0.25">
      <c r="B756" s="235" t="s">
        <v>4703</v>
      </c>
      <c r="C756" s="235" t="s">
        <v>4704</v>
      </c>
      <c r="D756" s="226">
        <v>200</v>
      </c>
      <c r="F756" s="235" t="s">
        <v>4703</v>
      </c>
      <c r="G756" s="235" t="s">
        <v>4704</v>
      </c>
      <c r="H756" s="226">
        <v>200</v>
      </c>
    </row>
    <row r="757" spans="2:8" x14ac:dyDescent="0.25">
      <c r="B757" s="235" t="s">
        <v>4705</v>
      </c>
      <c r="C757" s="235" t="s">
        <v>4706</v>
      </c>
      <c r="D757" s="226">
        <v>0</v>
      </c>
      <c r="F757" s="235" t="s">
        <v>4705</v>
      </c>
      <c r="G757" s="235" t="s">
        <v>4706</v>
      </c>
      <c r="H757" s="226">
        <v>0</v>
      </c>
    </row>
    <row r="758" spans="2:8" x14ac:dyDescent="0.25">
      <c r="B758" s="235" t="s">
        <v>4707</v>
      </c>
      <c r="C758" s="235" t="s">
        <v>4708</v>
      </c>
      <c r="D758" s="226">
        <v>600</v>
      </c>
      <c r="F758" s="235" t="s">
        <v>4707</v>
      </c>
      <c r="G758" s="235" t="s">
        <v>4708</v>
      </c>
      <c r="H758" s="226">
        <v>600</v>
      </c>
    </row>
    <row r="759" spans="2:8" x14ac:dyDescent="0.25">
      <c r="B759" s="235" t="s">
        <v>4709</v>
      </c>
      <c r="C759" s="235" t="s">
        <v>4710</v>
      </c>
      <c r="D759" s="226">
        <v>357880.86</v>
      </c>
      <c r="F759" s="235" t="s">
        <v>4709</v>
      </c>
      <c r="G759" s="235" t="s">
        <v>4710</v>
      </c>
      <c r="H759" s="226">
        <v>357880.86</v>
      </c>
    </row>
    <row r="760" spans="2:8" x14ac:dyDescent="0.25">
      <c r="B760" s="235" t="s">
        <v>4711</v>
      </c>
      <c r="C760" s="235" t="s">
        <v>4712</v>
      </c>
      <c r="D760" s="226">
        <v>40</v>
      </c>
      <c r="F760" s="235" t="s">
        <v>4711</v>
      </c>
      <c r="G760" s="235" t="s">
        <v>4712</v>
      </c>
      <c r="H760" s="226">
        <v>40</v>
      </c>
    </row>
    <row r="761" spans="2:8" x14ac:dyDescent="0.25">
      <c r="B761" s="235" t="s">
        <v>4713</v>
      </c>
      <c r="C761" s="235" t="s">
        <v>4714</v>
      </c>
      <c r="D761" s="226">
        <v>20</v>
      </c>
      <c r="F761" s="235" t="s">
        <v>4713</v>
      </c>
      <c r="G761" s="235" t="s">
        <v>4714</v>
      </c>
      <c r="H761" s="226">
        <v>20</v>
      </c>
    </row>
    <row r="762" spans="2:8" x14ac:dyDescent="0.25">
      <c r="B762" s="235" t="s">
        <v>4715</v>
      </c>
      <c r="C762" s="235" t="s">
        <v>4574</v>
      </c>
      <c r="D762" s="226">
        <v>8336889.3499999996</v>
      </c>
      <c r="F762" s="235" t="s">
        <v>4715</v>
      </c>
      <c r="G762" s="235" t="s">
        <v>4574</v>
      </c>
      <c r="H762" s="226">
        <v>8336889.3499999996</v>
      </c>
    </row>
    <row r="763" spans="2:8" x14ac:dyDescent="0.25">
      <c r="B763" s="235" t="s">
        <v>4716</v>
      </c>
      <c r="C763" s="235" t="s">
        <v>3755</v>
      </c>
      <c r="D763" s="226">
        <v>20000</v>
      </c>
      <c r="F763" s="235" t="s">
        <v>4716</v>
      </c>
      <c r="G763" s="235" t="s">
        <v>3755</v>
      </c>
      <c r="H763" s="226">
        <v>20000</v>
      </c>
    </row>
    <row r="764" spans="2:8" x14ac:dyDescent="0.25">
      <c r="B764" s="235" t="s">
        <v>4717</v>
      </c>
      <c r="C764" s="235" t="s">
        <v>4718</v>
      </c>
      <c r="D764" s="226">
        <v>20000</v>
      </c>
      <c r="F764" s="235" t="s">
        <v>4717</v>
      </c>
      <c r="G764" s="235" t="s">
        <v>4718</v>
      </c>
      <c r="H764" s="226">
        <v>20000</v>
      </c>
    </row>
    <row r="765" spans="2:8" x14ac:dyDescent="0.25">
      <c r="B765" s="235" t="s">
        <v>4719</v>
      </c>
      <c r="C765" s="235" t="s">
        <v>4720</v>
      </c>
      <c r="D765" s="226">
        <v>0</v>
      </c>
      <c r="F765" s="235" t="s">
        <v>4719</v>
      </c>
      <c r="G765" s="235" t="s">
        <v>4720</v>
      </c>
      <c r="H765" s="226">
        <v>0</v>
      </c>
    </row>
    <row r="766" spans="2:8" x14ac:dyDescent="0.25">
      <c r="B766" s="235" t="s">
        <v>4721</v>
      </c>
      <c r="C766" s="235" t="s">
        <v>4722</v>
      </c>
      <c r="D766" s="226">
        <v>0</v>
      </c>
      <c r="F766" s="235" t="s">
        <v>4721</v>
      </c>
      <c r="G766" s="235" t="s">
        <v>4722</v>
      </c>
      <c r="H766" s="226">
        <v>0</v>
      </c>
    </row>
    <row r="767" spans="2:8" x14ac:dyDescent="0.25">
      <c r="B767" s="235" t="s">
        <v>4723</v>
      </c>
      <c r="C767" s="235" t="s">
        <v>4724</v>
      </c>
      <c r="D767" s="226">
        <v>0</v>
      </c>
      <c r="F767" s="235" t="s">
        <v>4723</v>
      </c>
      <c r="G767" s="235" t="s">
        <v>4724</v>
      </c>
      <c r="H767" s="226">
        <v>0</v>
      </c>
    </row>
    <row r="768" spans="2:8" x14ac:dyDescent="0.25">
      <c r="B768" s="235" t="s">
        <v>4725</v>
      </c>
      <c r="C768" s="235" t="s">
        <v>4726</v>
      </c>
      <c r="D768" s="226">
        <v>0</v>
      </c>
      <c r="F768" s="235" t="s">
        <v>4725</v>
      </c>
      <c r="G768" s="235" t="s">
        <v>4726</v>
      </c>
      <c r="H768" s="226">
        <v>0</v>
      </c>
    </row>
    <row r="769" spans="2:8" x14ac:dyDescent="0.25">
      <c r="B769" s="235" t="s">
        <v>4727</v>
      </c>
      <c r="C769" s="235" t="s">
        <v>4728</v>
      </c>
      <c r="D769" s="226">
        <v>0</v>
      </c>
      <c r="F769" s="235" t="s">
        <v>4727</v>
      </c>
      <c r="G769" s="235" t="s">
        <v>4728</v>
      </c>
      <c r="H769" s="226">
        <v>0</v>
      </c>
    </row>
    <row r="770" spans="2:8" x14ac:dyDescent="0.25">
      <c r="B770" s="235" t="s">
        <v>4729</v>
      </c>
      <c r="C770" s="235" t="s">
        <v>4730</v>
      </c>
      <c r="D770" s="226">
        <v>0</v>
      </c>
      <c r="F770" s="235" t="s">
        <v>4729</v>
      </c>
      <c r="G770" s="235" t="s">
        <v>4730</v>
      </c>
      <c r="H770" s="226">
        <v>0</v>
      </c>
    </row>
    <row r="771" spans="2:8" x14ac:dyDescent="0.25">
      <c r="B771" s="235" t="s">
        <v>4731</v>
      </c>
      <c r="C771" s="235" t="s">
        <v>4732</v>
      </c>
      <c r="D771" s="226">
        <v>0</v>
      </c>
      <c r="F771" s="235" t="s">
        <v>4731</v>
      </c>
      <c r="G771" s="235" t="s">
        <v>4732</v>
      </c>
      <c r="H771" s="226">
        <v>0</v>
      </c>
    </row>
    <row r="772" spans="2:8" x14ac:dyDescent="0.25">
      <c r="B772" s="235" t="s">
        <v>4733</v>
      </c>
      <c r="C772" s="235" t="s">
        <v>4734</v>
      </c>
      <c r="D772" s="226">
        <v>0</v>
      </c>
      <c r="F772" s="235" t="s">
        <v>4733</v>
      </c>
      <c r="G772" s="235" t="s">
        <v>4734</v>
      </c>
      <c r="H772" s="226">
        <v>0</v>
      </c>
    </row>
    <row r="773" spans="2:8" x14ac:dyDescent="0.25">
      <c r="B773" s="235" t="s">
        <v>4735</v>
      </c>
      <c r="C773" s="235" t="s">
        <v>4736</v>
      </c>
      <c r="D773" s="226">
        <v>0</v>
      </c>
      <c r="F773" s="235" t="s">
        <v>4735</v>
      </c>
      <c r="G773" s="235" t="s">
        <v>4736</v>
      </c>
      <c r="H773" s="226">
        <v>0</v>
      </c>
    </row>
    <row r="774" spans="2:8" x14ac:dyDescent="0.25">
      <c r="B774" s="235" t="s">
        <v>4737</v>
      </c>
      <c r="C774" s="235" t="s">
        <v>4408</v>
      </c>
      <c r="D774" s="226">
        <v>0</v>
      </c>
      <c r="F774" s="235" t="s">
        <v>4737</v>
      </c>
      <c r="G774" s="235" t="s">
        <v>4408</v>
      </c>
      <c r="H774" s="226">
        <v>0</v>
      </c>
    </row>
    <row r="775" spans="2:8" x14ac:dyDescent="0.25">
      <c r="B775" s="235" t="s">
        <v>4738</v>
      </c>
      <c r="C775" s="235" t="s">
        <v>4359</v>
      </c>
      <c r="D775" s="226">
        <v>0</v>
      </c>
      <c r="F775" s="235" t="s">
        <v>4738</v>
      </c>
      <c r="G775" s="235" t="s">
        <v>4359</v>
      </c>
      <c r="H775" s="226">
        <v>0</v>
      </c>
    </row>
    <row r="776" spans="2:8" x14ac:dyDescent="0.25">
      <c r="B776" s="235" t="s">
        <v>4739</v>
      </c>
      <c r="C776" s="235" t="s">
        <v>4560</v>
      </c>
      <c r="D776" s="226">
        <v>0</v>
      </c>
      <c r="F776" s="235" t="s">
        <v>4739</v>
      </c>
      <c r="G776" s="235" t="s">
        <v>4560</v>
      </c>
      <c r="H776" s="226">
        <v>0</v>
      </c>
    </row>
    <row r="777" spans="2:8" x14ac:dyDescent="0.25">
      <c r="B777" s="235" t="s">
        <v>4740</v>
      </c>
      <c r="C777" s="235" t="s">
        <v>4594</v>
      </c>
      <c r="D777" s="226">
        <v>0</v>
      </c>
      <c r="F777" s="235" t="s">
        <v>4740</v>
      </c>
      <c r="G777" s="235" t="s">
        <v>4594</v>
      </c>
      <c r="H777" s="226">
        <v>0</v>
      </c>
    </row>
    <row r="778" spans="2:8" x14ac:dyDescent="0.25">
      <c r="B778" s="235" t="s">
        <v>4741</v>
      </c>
      <c r="C778" s="235" t="s">
        <v>4620</v>
      </c>
      <c r="D778" s="226">
        <v>0</v>
      </c>
      <c r="F778" s="235" t="s">
        <v>4741</v>
      </c>
      <c r="G778" s="235" t="s">
        <v>4620</v>
      </c>
      <c r="H778" s="226">
        <v>0</v>
      </c>
    </row>
    <row r="779" spans="2:8" x14ac:dyDescent="0.25">
      <c r="B779" s="235" t="s">
        <v>4742</v>
      </c>
      <c r="C779" s="235" t="s">
        <v>4690</v>
      </c>
      <c r="D779" s="226">
        <v>0</v>
      </c>
      <c r="F779" s="235" t="s">
        <v>4742</v>
      </c>
      <c r="G779" s="235" t="s">
        <v>4690</v>
      </c>
      <c r="H779" s="226">
        <v>0</v>
      </c>
    </row>
    <row r="780" spans="2:8" x14ac:dyDescent="0.25">
      <c r="B780" s="235" t="s">
        <v>4743</v>
      </c>
      <c r="C780" s="235" t="s">
        <v>4692</v>
      </c>
      <c r="D780" s="226">
        <v>0</v>
      </c>
      <c r="F780" s="235" t="s">
        <v>4743</v>
      </c>
      <c r="G780" s="235" t="s">
        <v>4692</v>
      </c>
      <c r="H780" s="226">
        <v>0</v>
      </c>
    </row>
    <row r="781" spans="2:8" x14ac:dyDescent="0.25">
      <c r="B781" s="235" t="s">
        <v>4744</v>
      </c>
      <c r="C781" s="235" t="s">
        <v>4745</v>
      </c>
      <c r="D781" s="226">
        <v>0</v>
      </c>
      <c r="F781" s="235" t="s">
        <v>4744</v>
      </c>
      <c r="G781" s="235" t="s">
        <v>4745</v>
      </c>
      <c r="H781" s="226">
        <v>0</v>
      </c>
    </row>
    <row r="782" spans="2:8" x14ac:dyDescent="0.25">
      <c r="B782" s="235" t="s">
        <v>4746</v>
      </c>
      <c r="C782" s="235" t="s">
        <v>4747</v>
      </c>
      <c r="D782" s="226">
        <v>8316889.3499999996</v>
      </c>
      <c r="F782" s="235" t="s">
        <v>4746</v>
      </c>
      <c r="G782" s="235" t="s">
        <v>4747</v>
      </c>
      <c r="H782" s="226">
        <v>8316889.3499999996</v>
      </c>
    </row>
    <row r="783" spans="2:8" x14ac:dyDescent="0.25">
      <c r="B783" s="235" t="s">
        <v>4748</v>
      </c>
      <c r="C783" s="235" t="s">
        <v>4749</v>
      </c>
      <c r="D783" s="226">
        <v>7148308.2199999997</v>
      </c>
      <c r="F783" s="235" t="s">
        <v>4748</v>
      </c>
      <c r="G783" s="235" t="s">
        <v>4749</v>
      </c>
      <c r="H783" s="226">
        <v>7148308.2199999997</v>
      </c>
    </row>
    <row r="784" spans="2:8" x14ac:dyDescent="0.25">
      <c r="B784" s="235" t="s">
        <v>4750</v>
      </c>
      <c r="C784" s="235" t="s">
        <v>4751</v>
      </c>
      <c r="D784" s="226">
        <v>1168581.1299999999</v>
      </c>
      <c r="F784" s="235" t="s">
        <v>4750</v>
      </c>
      <c r="G784" s="235" t="s">
        <v>4751</v>
      </c>
      <c r="H784" s="226">
        <v>1168581.1299999999</v>
      </c>
    </row>
    <row r="785" spans="2:8" x14ac:dyDescent="0.25">
      <c r="B785" s="235" t="s">
        <v>4752</v>
      </c>
      <c r="C785" s="235" t="s">
        <v>4753</v>
      </c>
      <c r="D785" s="226">
        <v>448049.49</v>
      </c>
      <c r="F785" s="235" t="s">
        <v>4752</v>
      </c>
      <c r="G785" s="235" t="s">
        <v>4753</v>
      </c>
      <c r="H785" s="226">
        <v>416973.14</v>
      </c>
    </row>
    <row r="786" spans="2:8" x14ac:dyDescent="0.25">
      <c r="B786" s="235" t="s">
        <v>4754</v>
      </c>
      <c r="C786" s="235" t="s">
        <v>4420</v>
      </c>
      <c r="D786" s="226">
        <v>0</v>
      </c>
      <c r="F786" s="235" t="s">
        <v>4754</v>
      </c>
      <c r="G786" s="235" t="s">
        <v>4420</v>
      </c>
      <c r="H786" s="226">
        <v>0</v>
      </c>
    </row>
    <row r="787" spans="2:8" x14ac:dyDescent="0.25">
      <c r="B787" s="235" t="s">
        <v>4755</v>
      </c>
      <c r="C787" s="235" t="s">
        <v>4756</v>
      </c>
      <c r="D787" s="226">
        <v>155302.76</v>
      </c>
      <c r="F787" s="235" t="s">
        <v>4755</v>
      </c>
      <c r="G787" s="235" t="s">
        <v>4756</v>
      </c>
      <c r="H787" s="226">
        <v>155302.76</v>
      </c>
    </row>
    <row r="788" spans="2:8" x14ac:dyDescent="0.25">
      <c r="B788" s="235" t="s">
        <v>4757</v>
      </c>
      <c r="C788" s="235" t="s">
        <v>4758</v>
      </c>
      <c r="D788" s="226">
        <v>155302.76</v>
      </c>
      <c r="F788" s="235" t="s">
        <v>4757</v>
      </c>
      <c r="G788" s="235" t="s">
        <v>4758</v>
      </c>
      <c r="H788" s="226">
        <v>155302.76</v>
      </c>
    </row>
    <row r="789" spans="2:8" x14ac:dyDescent="0.25">
      <c r="B789" s="235" t="s">
        <v>4759</v>
      </c>
      <c r="C789" s="235" t="s">
        <v>3875</v>
      </c>
      <c r="D789" s="226">
        <v>292746.73</v>
      </c>
      <c r="F789" s="235" t="s">
        <v>4759</v>
      </c>
      <c r="G789" s="235" t="s">
        <v>3875</v>
      </c>
      <c r="H789" s="226">
        <v>261670.38</v>
      </c>
    </row>
    <row r="790" spans="2:8" x14ac:dyDescent="0.25">
      <c r="B790" s="235" t="s">
        <v>4760</v>
      </c>
      <c r="C790" s="235" t="s">
        <v>4761</v>
      </c>
      <c r="D790" s="226">
        <v>253993.84</v>
      </c>
      <c r="F790" s="235" t="s">
        <v>4760</v>
      </c>
      <c r="G790" s="235" t="s">
        <v>4761</v>
      </c>
      <c r="H790" s="226">
        <v>252564</v>
      </c>
    </row>
    <row r="791" spans="2:8" x14ac:dyDescent="0.25">
      <c r="B791" s="235" t="s">
        <v>4762</v>
      </c>
      <c r="C791" s="235" t="s">
        <v>4763</v>
      </c>
      <c r="D791" s="226">
        <v>38752.89</v>
      </c>
      <c r="F791" s="235" t="s">
        <v>4762</v>
      </c>
      <c r="G791" s="235" t="s">
        <v>4763</v>
      </c>
      <c r="H791" s="226">
        <v>9106.3799999999992</v>
      </c>
    </row>
    <row r="792" spans="2:8" x14ac:dyDescent="0.25">
      <c r="B792" s="235" t="s">
        <v>4764</v>
      </c>
      <c r="C792" s="235" t="s">
        <v>4765</v>
      </c>
      <c r="D792" s="226">
        <v>0</v>
      </c>
      <c r="F792" s="235" t="s">
        <v>4764</v>
      </c>
      <c r="G792" s="235" t="s">
        <v>4765</v>
      </c>
      <c r="H792" s="226">
        <v>0</v>
      </c>
    </row>
    <row r="793" spans="2:8" x14ac:dyDescent="0.25">
      <c r="B793" s="235" t="s">
        <v>4766</v>
      </c>
      <c r="C793" s="235" t="s">
        <v>4767</v>
      </c>
      <c r="D793" s="226">
        <v>1221603.6499999999</v>
      </c>
      <c r="F793" s="235" t="s">
        <v>4766</v>
      </c>
      <c r="G793" s="235" t="s">
        <v>4767</v>
      </c>
      <c r="H793" s="226">
        <v>1008734.43</v>
      </c>
    </row>
    <row r="794" spans="2:8" x14ac:dyDescent="0.25">
      <c r="B794" s="235" t="s">
        <v>4768</v>
      </c>
      <c r="C794" s="235" t="s">
        <v>4769</v>
      </c>
      <c r="D794" s="226">
        <v>0</v>
      </c>
      <c r="F794" s="235" t="s">
        <v>4768</v>
      </c>
      <c r="G794" s="235" t="s">
        <v>4769</v>
      </c>
      <c r="H794" s="226">
        <v>0</v>
      </c>
    </row>
    <row r="795" spans="2:8" x14ac:dyDescent="0.25">
      <c r="B795" s="235" t="s">
        <v>4770</v>
      </c>
      <c r="C795" s="235" t="s">
        <v>4771</v>
      </c>
      <c r="D795" s="226">
        <v>953368.81</v>
      </c>
      <c r="F795" s="235" t="s">
        <v>4770</v>
      </c>
      <c r="G795" s="235" t="s">
        <v>4771</v>
      </c>
      <c r="H795" s="226">
        <v>537358.68999999994</v>
      </c>
    </row>
    <row r="796" spans="2:8" x14ac:dyDescent="0.25">
      <c r="B796" s="235" t="s">
        <v>4772</v>
      </c>
      <c r="C796" s="235" t="s">
        <v>4773</v>
      </c>
      <c r="D796" s="226">
        <v>20160</v>
      </c>
      <c r="F796" s="235" t="s">
        <v>4772</v>
      </c>
      <c r="G796" s="235" t="s">
        <v>4773</v>
      </c>
      <c r="H796" s="226">
        <v>20160</v>
      </c>
    </row>
    <row r="797" spans="2:8" x14ac:dyDescent="0.25">
      <c r="B797" s="235" t="s">
        <v>4774</v>
      </c>
      <c r="C797" s="235" t="s">
        <v>4775</v>
      </c>
      <c r="D797" s="226">
        <v>1420866.3</v>
      </c>
      <c r="F797" s="235" t="s">
        <v>4774</v>
      </c>
      <c r="G797" s="235" t="s">
        <v>4775</v>
      </c>
      <c r="H797" s="226">
        <v>1365255.82</v>
      </c>
    </row>
    <row r="798" spans="2:8" x14ac:dyDescent="0.25">
      <c r="B798" s="235" t="s">
        <v>4776</v>
      </c>
      <c r="C798" s="235" t="s">
        <v>4777</v>
      </c>
      <c r="D798" s="226">
        <v>2558445.67</v>
      </c>
      <c r="F798" s="235" t="s">
        <v>4776</v>
      </c>
      <c r="G798" s="235" t="s">
        <v>4777</v>
      </c>
      <c r="H798" s="226">
        <v>1724926.22</v>
      </c>
    </row>
    <row r="799" spans="2:8" x14ac:dyDescent="0.25">
      <c r="B799" s="235" t="s">
        <v>4778</v>
      </c>
      <c r="C799" s="235" t="s">
        <v>4779</v>
      </c>
      <c r="D799" s="226">
        <v>0</v>
      </c>
      <c r="F799" s="235" t="s">
        <v>4778</v>
      </c>
      <c r="G799" s="235" t="s">
        <v>4779</v>
      </c>
      <c r="H799" s="226">
        <v>0</v>
      </c>
    </row>
    <row r="800" spans="2:8" x14ac:dyDescent="0.25">
      <c r="B800" s="235" t="s">
        <v>4780</v>
      </c>
      <c r="C800" s="235" t="s">
        <v>3875</v>
      </c>
      <c r="D800" s="226">
        <v>0</v>
      </c>
      <c r="F800" s="235" t="s">
        <v>4780</v>
      </c>
      <c r="G800" s="235" t="s">
        <v>3875</v>
      </c>
      <c r="H800" s="226">
        <v>0</v>
      </c>
    </row>
    <row r="801" spans="2:8" x14ac:dyDescent="0.25">
      <c r="B801" s="235" t="s">
        <v>4781</v>
      </c>
      <c r="C801" s="235" t="s">
        <v>4782</v>
      </c>
      <c r="D801" s="226">
        <v>-3731237.13</v>
      </c>
      <c r="F801" s="235" t="s">
        <v>4781</v>
      </c>
      <c r="G801" s="235" t="s">
        <v>4782</v>
      </c>
      <c r="H801" s="226">
        <v>-2638966.2999999998</v>
      </c>
    </row>
    <row r="802" spans="2:8" x14ac:dyDescent="0.25">
      <c r="B802" s="235" t="s">
        <v>4783</v>
      </c>
      <c r="C802" s="235" t="s">
        <v>4784</v>
      </c>
      <c r="D802" s="226">
        <v>-850588.35</v>
      </c>
      <c r="F802" s="235" t="s">
        <v>4783</v>
      </c>
      <c r="G802" s="235" t="s">
        <v>4784</v>
      </c>
      <c r="H802" s="226">
        <v>-474541.76</v>
      </c>
    </row>
    <row r="803" spans="2:8" x14ac:dyDescent="0.25">
      <c r="B803" s="235" t="s">
        <v>4785</v>
      </c>
      <c r="C803" s="235" t="s">
        <v>4786</v>
      </c>
      <c r="D803" s="226">
        <v>0</v>
      </c>
      <c r="F803" s="235" t="s">
        <v>4785</v>
      </c>
      <c r="G803" s="235" t="s">
        <v>4786</v>
      </c>
      <c r="H803" s="226">
        <v>0</v>
      </c>
    </row>
    <row r="804" spans="2:8" x14ac:dyDescent="0.25">
      <c r="B804" s="235" t="s">
        <v>4787</v>
      </c>
      <c r="C804" s="235" t="s">
        <v>4788</v>
      </c>
      <c r="D804" s="226">
        <v>-920052.37</v>
      </c>
      <c r="F804" s="235" t="s">
        <v>4787</v>
      </c>
      <c r="G804" s="235" t="s">
        <v>4788</v>
      </c>
      <c r="H804" s="226">
        <v>-875936.38</v>
      </c>
    </row>
    <row r="805" spans="2:8" x14ac:dyDescent="0.25">
      <c r="B805" s="235" t="s">
        <v>4789</v>
      </c>
      <c r="C805" s="235" t="s">
        <v>4790</v>
      </c>
      <c r="D805" s="226">
        <v>-1960596.41</v>
      </c>
      <c r="F805" s="235" t="s">
        <v>4789</v>
      </c>
      <c r="G805" s="235" t="s">
        <v>4790</v>
      </c>
      <c r="H805" s="226">
        <v>-1288488.1599999999</v>
      </c>
    </row>
    <row r="806" spans="2:8" x14ac:dyDescent="0.25">
      <c r="B806" s="235" t="s">
        <v>4791</v>
      </c>
      <c r="C806" s="235" t="s">
        <v>4792</v>
      </c>
      <c r="D806" s="226">
        <v>11132.12</v>
      </c>
      <c r="F806" s="235" t="s">
        <v>4791</v>
      </c>
      <c r="G806" s="235" t="s">
        <v>4792</v>
      </c>
      <c r="H806" s="226">
        <v>11132.12</v>
      </c>
    </row>
    <row r="807" spans="2:8" x14ac:dyDescent="0.25">
      <c r="B807" s="235" t="s">
        <v>4793</v>
      </c>
      <c r="C807" s="235" t="s">
        <v>4794</v>
      </c>
      <c r="D807" s="226">
        <v>0</v>
      </c>
      <c r="F807" s="235" t="s">
        <v>4793</v>
      </c>
      <c r="G807" s="235" t="s">
        <v>4794</v>
      </c>
      <c r="H807" s="226">
        <v>0</v>
      </c>
    </row>
    <row r="808" spans="2:8" x14ac:dyDescent="0.25">
      <c r="B808" s="235" t="s">
        <v>4795</v>
      </c>
      <c r="C808" s="235" t="s">
        <v>4796</v>
      </c>
      <c r="D808" s="226">
        <v>11132.12</v>
      </c>
      <c r="F808" s="235" t="s">
        <v>4795</v>
      </c>
      <c r="G808" s="235" t="s">
        <v>4796</v>
      </c>
      <c r="H808" s="226">
        <v>11132.12</v>
      </c>
    </row>
    <row r="809" spans="2:8" x14ac:dyDescent="0.25">
      <c r="B809" s="235" t="s">
        <v>4797</v>
      </c>
      <c r="C809" s="235" t="s">
        <v>4798</v>
      </c>
      <c r="D809" s="226">
        <v>11132.12</v>
      </c>
      <c r="F809" s="235" t="s">
        <v>4797</v>
      </c>
      <c r="G809" s="235" t="s">
        <v>4798</v>
      </c>
      <c r="H809" s="226">
        <v>11132.12</v>
      </c>
    </row>
    <row r="810" spans="2:8" x14ac:dyDescent="0.25">
      <c r="B810" s="235" t="s">
        <v>6812</v>
      </c>
      <c r="C810" s="235" t="s">
        <v>6813</v>
      </c>
      <c r="D810" s="226">
        <v>0</v>
      </c>
      <c r="F810" s="235" t="s">
        <v>6812</v>
      </c>
      <c r="G810" s="235" t="s">
        <v>6813</v>
      </c>
      <c r="H810" s="226">
        <v>0</v>
      </c>
    </row>
    <row r="811" spans="2:8" x14ac:dyDescent="0.25">
      <c r="B811" s="235" t="s">
        <v>4799</v>
      </c>
      <c r="C811" s="235" t="s">
        <v>4800</v>
      </c>
      <c r="D811" s="226">
        <v>81561703.719999999</v>
      </c>
      <c r="F811" s="235" t="s">
        <v>4799</v>
      </c>
      <c r="G811" s="235" t="s">
        <v>4800</v>
      </c>
      <c r="H811" s="226">
        <v>1204484.8899999999</v>
      </c>
    </row>
    <row r="812" spans="2:8" x14ac:dyDescent="0.25">
      <c r="B812" s="235" t="s">
        <v>4801</v>
      </c>
      <c r="C812" s="235" t="s">
        <v>4802</v>
      </c>
      <c r="D812" s="226">
        <v>81561703.719999999</v>
      </c>
      <c r="F812" s="235" t="s">
        <v>4801</v>
      </c>
      <c r="G812" s="235" t="s">
        <v>4802</v>
      </c>
      <c r="H812" s="226">
        <v>1204484.8899999999</v>
      </c>
    </row>
    <row r="813" spans="2:8" x14ac:dyDescent="0.25">
      <c r="B813" s="235" t="s">
        <v>4803</v>
      </c>
      <c r="C813" s="235" t="s">
        <v>4804</v>
      </c>
      <c r="D813" s="226">
        <v>52663415.109999999</v>
      </c>
      <c r="F813" s="235" t="s">
        <v>4803</v>
      </c>
      <c r="G813" s="235" t="s">
        <v>4804</v>
      </c>
      <c r="H813" s="226">
        <v>0</v>
      </c>
    </row>
    <row r="814" spans="2:8" x14ac:dyDescent="0.25">
      <c r="B814" s="235" t="s">
        <v>4805</v>
      </c>
      <c r="C814" s="235" t="s">
        <v>4806</v>
      </c>
      <c r="D814" s="226">
        <v>611119.4</v>
      </c>
      <c r="F814" s="235" t="s">
        <v>4805</v>
      </c>
      <c r="G814" s="235" t="s">
        <v>4806</v>
      </c>
      <c r="H814" s="226">
        <v>182998.23</v>
      </c>
    </row>
    <row r="815" spans="2:8" x14ac:dyDescent="0.25">
      <c r="B815" s="235" t="s">
        <v>4807</v>
      </c>
      <c r="C815" s="235" t="s">
        <v>4808</v>
      </c>
      <c r="D815" s="226">
        <v>80547.429999999993</v>
      </c>
      <c r="F815" s="235" t="s">
        <v>4807</v>
      </c>
      <c r="G815" s="235" t="s">
        <v>4808</v>
      </c>
      <c r="H815" s="226">
        <v>68404.34</v>
      </c>
    </row>
    <row r="816" spans="2:8" x14ac:dyDescent="0.25">
      <c r="B816" s="235" t="s">
        <v>4809</v>
      </c>
      <c r="C816" s="235" t="s">
        <v>4810</v>
      </c>
      <c r="D816" s="226">
        <v>228712.95</v>
      </c>
      <c r="F816" s="235" t="s">
        <v>4809</v>
      </c>
      <c r="G816" s="235" t="s">
        <v>4810</v>
      </c>
      <c r="H816" s="226">
        <v>217252.61</v>
      </c>
    </row>
    <row r="817" spans="2:8" x14ac:dyDescent="0.25">
      <c r="B817" s="235" t="s">
        <v>4811</v>
      </c>
      <c r="C817" s="235" t="s">
        <v>4812</v>
      </c>
      <c r="D817" s="226">
        <v>1951164.63</v>
      </c>
      <c r="F817" s="235" t="s">
        <v>4811</v>
      </c>
      <c r="G817" s="235" t="s">
        <v>4812</v>
      </c>
      <c r="H817" s="226">
        <v>107612.96</v>
      </c>
    </row>
    <row r="818" spans="2:8" x14ac:dyDescent="0.25">
      <c r="B818" s="235" t="s">
        <v>4813</v>
      </c>
      <c r="C818" s="235" t="s">
        <v>4814</v>
      </c>
      <c r="D818" s="226">
        <v>7096778.3499999996</v>
      </c>
      <c r="F818" s="235" t="s">
        <v>4813</v>
      </c>
      <c r="G818" s="235" t="s">
        <v>4814</v>
      </c>
      <c r="H818" s="226">
        <v>108449.47</v>
      </c>
    </row>
    <row r="819" spans="2:8" x14ac:dyDescent="0.25">
      <c r="B819" s="235" t="s">
        <v>4815</v>
      </c>
      <c r="C819" s="235" t="s">
        <v>4816</v>
      </c>
      <c r="D819" s="226">
        <v>680599.04000000004</v>
      </c>
      <c r="F819" s="235" t="s">
        <v>4815</v>
      </c>
      <c r="G819" s="235" t="s">
        <v>4816</v>
      </c>
      <c r="H819" s="226">
        <v>122883.05</v>
      </c>
    </row>
    <row r="820" spans="2:8" x14ac:dyDescent="0.25">
      <c r="B820" s="235" t="s">
        <v>4817</v>
      </c>
      <c r="C820" s="235" t="s">
        <v>4818</v>
      </c>
      <c r="D820" s="226">
        <v>5828138.5899999999</v>
      </c>
      <c r="F820" s="235" t="s">
        <v>4817</v>
      </c>
      <c r="G820" s="235" t="s">
        <v>4818</v>
      </c>
      <c r="H820" s="226">
        <v>68394.210000000006</v>
      </c>
    </row>
    <row r="821" spans="2:8" x14ac:dyDescent="0.25">
      <c r="B821" s="235" t="s">
        <v>4819</v>
      </c>
      <c r="C821" s="235" t="s">
        <v>4820</v>
      </c>
      <c r="D821" s="226">
        <v>42031.39</v>
      </c>
      <c r="F821" s="235" t="s">
        <v>4819</v>
      </c>
      <c r="G821" s="235" t="s">
        <v>4820</v>
      </c>
      <c r="H821" s="226">
        <v>40906.03</v>
      </c>
    </row>
    <row r="822" spans="2:8" x14ac:dyDescent="0.25">
      <c r="B822" s="235" t="s">
        <v>4821</v>
      </c>
      <c r="C822" s="235" t="s">
        <v>4822</v>
      </c>
      <c r="D822" s="226">
        <v>4867480.07</v>
      </c>
      <c r="F822" s="235" t="s">
        <v>4821</v>
      </c>
      <c r="G822" s="235" t="s">
        <v>4822</v>
      </c>
      <c r="H822" s="226">
        <v>109228.92</v>
      </c>
    </row>
    <row r="823" spans="2:8" x14ac:dyDescent="0.25">
      <c r="B823" s="235" t="s">
        <v>4823</v>
      </c>
      <c r="C823" s="235" t="s">
        <v>4824</v>
      </c>
      <c r="D823" s="226">
        <v>618583.14</v>
      </c>
      <c r="F823" s="235" t="s">
        <v>4823</v>
      </c>
      <c r="G823" s="235" t="s">
        <v>4824</v>
      </c>
      <c r="H823" s="226">
        <v>41622.18</v>
      </c>
    </row>
    <row r="824" spans="2:8" x14ac:dyDescent="0.25">
      <c r="B824" s="235" t="s">
        <v>4825</v>
      </c>
      <c r="C824" s="235" t="s">
        <v>4826</v>
      </c>
      <c r="D824" s="226">
        <v>69409.02</v>
      </c>
      <c r="F824" s="235" t="s">
        <v>4825</v>
      </c>
      <c r="G824" s="235" t="s">
        <v>4826</v>
      </c>
      <c r="H824" s="226">
        <v>49951.72</v>
      </c>
    </row>
    <row r="825" spans="2:8" x14ac:dyDescent="0.25">
      <c r="B825" s="235" t="s">
        <v>4827</v>
      </c>
      <c r="C825" s="235" t="s">
        <v>4828</v>
      </c>
      <c r="D825" s="226">
        <v>474297.94</v>
      </c>
      <c r="F825" s="235" t="s">
        <v>4827</v>
      </c>
      <c r="G825" s="235" t="s">
        <v>4828</v>
      </c>
      <c r="H825" s="226">
        <v>8185.29</v>
      </c>
    </row>
    <row r="826" spans="2:8" x14ac:dyDescent="0.25">
      <c r="B826" s="235" t="s">
        <v>4829</v>
      </c>
      <c r="C826" s="235" t="s">
        <v>4830</v>
      </c>
      <c r="D826" s="226">
        <v>5370920.9400000004</v>
      </c>
      <c r="F826" s="235" t="s">
        <v>4829</v>
      </c>
      <c r="G826" s="235" t="s">
        <v>4830</v>
      </c>
      <c r="H826" s="226">
        <v>1419.61</v>
      </c>
    </row>
    <row r="827" spans="2:8" x14ac:dyDescent="0.25">
      <c r="B827" s="235" t="s">
        <v>4831</v>
      </c>
      <c r="C827" s="235" t="s">
        <v>4832</v>
      </c>
      <c r="D827" s="226">
        <v>794641.99</v>
      </c>
      <c r="F827" s="235" t="s">
        <v>4831</v>
      </c>
      <c r="G827" s="235" t="s">
        <v>4832</v>
      </c>
      <c r="H827" s="226">
        <v>27441.45</v>
      </c>
    </row>
    <row r="828" spans="2:8" x14ac:dyDescent="0.25">
      <c r="B828" s="235" t="s">
        <v>4833</v>
      </c>
      <c r="C828" s="235" t="s">
        <v>4834</v>
      </c>
      <c r="D828" s="226">
        <v>38210.199999999997</v>
      </c>
      <c r="F828" s="235" t="s">
        <v>4833</v>
      </c>
      <c r="G828" s="235" t="s">
        <v>4834</v>
      </c>
      <c r="H828" s="226">
        <v>38210.199999999997</v>
      </c>
    </row>
    <row r="829" spans="2:8" x14ac:dyDescent="0.25">
      <c r="B829" s="235" t="s">
        <v>4835</v>
      </c>
      <c r="C829" s="235" t="s">
        <v>4836</v>
      </c>
      <c r="D829" s="226">
        <v>145653.53</v>
      </c>
      <c r="F829" s="235" t="s">
        <v>4835</v>
      </c>
      <c r="G829" s="235" t="s">
        <v>4836</v>
      </c>
      <c r="H829" s="226">
        <v>11524.62</v>
      </c>
    </row>
    <row r="830" spans="2:8" x14ac:dyDescent="0.25">
      <c r="B830" s="235" t="s">
        <v>4837</v>
      </c>
      <c r="C830" s="235" t="s">
        <v>4838</v>
      </c>
      <c r="D830" s="226">
        <v>0</v>
      </c>
      <c r="F830" s="235" t="s">
        <v>4837</v>
      </c>
      <c r="G830" s="235" t="s">
        <v>4838</v>
      </c>
      <c r="H830" s="226">
        <v>0</v>
      </c>
    </row>
    <row r="831" spans="2:8" x14ac:dyDescent="0.25">
      <c r="B831" s="235" t="s">
        <v>4839</v>
      </c>
      <c r="C831" s="235" t="s">
        <v>4840</v>
      </c>
      <c r="D831" s="226">
        <v>0</v>
      </c>
      <c r="F831" s="235" t="s">
        <v>4839</v>
      </c>
      <c r="G831" s="235" t="s">
        <v>4840</v>
      </c>
      <c r="H831" s="226">
        <v>0</v>
      </c>
    </row>
    <row r="832" spans="2:8" x14ac:dyDescent="0.25">
      <c r="B832" s="235" t="s">
        <v>4841</v>
      </c>
      <c r="C832" s="235" t="s">
        <v>4842</v>
      </c>
      <c r="D832" s="226">
        <v>0</v>
      </c>
      <c r="F832" s="235" t="s">
        <v>4841</v>
      </c>
      <c r="G832" s="235" t="s">
        <v>4842</v>
      </c>
      <c r="H832" s="226">
        <v>0</v>
      </c>
    </row>
    <row r="833" spans="2:8" x14ac:dyDescent="0.25">
      <c r="B833" s="235" t="s">
        <v>4843</v>
      </c>
      <c r="C833" s="235" t="s">
        <v>3875</v>
      </c>
      <c r="D833" s="226">
        <v>544588.31000000006</v>
      </c>
      <c r="F833" s="235" t="s">
        <v>4843</v>
      </c>
      <c r="G833" s="235" t="s">
        <v>3875</v>
      </c>
      <c r="H833" s="226">
        <v>478908.07</v>
      </c>
    </row>
    <row r="834" spans="2:8" x14ac:dyDescent="0.25">
      <c r="B834" s="235" t="s">
        <v>4844</v>
      </c>
      <c r="C834" s="235" t="s">
        <v>4845</v>
      </c>
      <c r="D834" s="226">
        <v>212.11</v>
      </c>
      <c r="F834" s="235" t="s">
        <v>4844</v>
      </c>
      <c r="G834" s="235" t="s">
        <v>4845</v>
      </c>
      <c r="H834" s="226">
        <v>212.11</v>
      </c>
    </row>
    <row r="835" spans="2:8" x14ac:dyDescent="0.25">
      <c r="B835" s="235" t="s">
        <v>4846</v>
      </c>
      <c r="C835" s="235" t="s">
        <v>4847</v>
      </c>
      <c r="D835" s="226">
        <v>212.11</v>
      </c>
      <c r="F835" s="235" t="s">
        <v>4846</v>
      </c>
      <c r="G835" s="235" t="s">
        <v>4847</v>
      </c>
      <c r="H835" s="226">
        <v>212.11</v>
      </c>
    </row>
    <row r="836" spans="2:8" x14ac:dyDescent="0.25">
      <c r="B836" s="235" t="s">
        <v>4848</v>
      </c>
      <c r="C836" s="235" t="s">
        <v>4849</v>
      </c>
      <c r="D836" s="226">
        <v>0</v>
      </c>
      <c r="F836" s="235" t="s">
        <v>4848</v>
      </c>
      <c r="G836" s="235" t="s">
        <v>4849</v>
      </c>
      <c r="H836" s="226">
        <v>0</v>
      </c>
    </row>
    <row r="837" spans="2:8" x14ac:dyDescent="0.25">
      <c r="B837" s="235" t="s">
        <v>4850</v>
      </c>
      <c r="C837" s="235" t="s">
        <v>4851</v>
      </c>
      <c r="D837" s="226">
        <v>0</v>
      </c>
      <c r="F837" s="235" t="s">
        <v>4850</v>
      </c>
      <c r="G837" s="235" t="s">
        <v>4851</v>
      </c>
      <c r="H837" s="226">
        <v>0</v>
      </c>
    </row>
    <row r="838" spans="2:8" x14ac:dyDescent="0.25">
      <c r="B838" s="235" t="s">
        <v>4852</v>
      </c>
      <c r="C838" s="235" t="s">
        <v>4853</v>
      </c>
      <c r="D838" s="226">
        <v>7879.66</v>
      </c>
      <c r="F838" s="235" t="s">
        <v>4852</v>
      </c>
      <c r="G838" s="235" t="s">
        <v>4853</v>
      </c>
      <c r="H838" s="226">
        <v>48.58</v>
      </c>
    </row>
    <row r="839" spans="2:8" x14ac:dyDescent="0.25">
      <c r="B839" s="235" t="s">
        <v>4854</v>
      </c>
      <c r="C839" s="235" t="s">
        <v>4855</v>
      </c>
      <c r="D839" s="226">
        <v>7879.66</v>
      </c>
      <c r="F839" s="235" t="s">
        <v>4854</v>
      </c>
      <c r="G839" s="235" t="s">
        <v>4855</v>
      </c>
      <c r="H839" s="226">
        <v>48.58</v>
      </c>
    </row>
    <row r="840" spans="2:8" x14ac:dyDescent="0.25">
      <c r="B840" s="235" t="s">
        <v>4856</v>
      </c>
      <c r="C840" s="235" t="s">
        <v>4857</v>
      </c>
      <c r="D840" s="226">
        <v>0</v>
      </c>
      <c r="F840" s="235" t="s">
        <v>4856</v>
      </c>
      <c r="G840" s="235" t="s">
        <v>4857</v>
      </c>
      <c r="H840" s="226">
        <v>0</v>
      </c>
    </row>
    <row r="841" spans="2:8" x14ac:dyDescent="0.25">
      <c r="B841" s="235" t="s">
        <v>4858</v>
      </c>
      <c r="C841" s="235" t="s">
        <v>4859</v>
      </c>
      <c r="D841" s="226">
        <v>0</v>
      </c>
      <c r="F841" s="235" t="s">
        <v>4858</v>
      </c>
      <c r="G841" s="235" t="s">
        <v>4859</v>
      </c>
      <c r="H841" s="226">
        <v>0</v>
      </c>
    </row>
    <row r="842" spans="2:8" x14ac:dyDescent="0.25">
      <c r="B842" s="235" t="s">
        <v>4860</v>
      </c>
      <c r="C842" s="235" t="s">
        <v>4861</v>
      </c>
      <c r="D842" s="226">
        <v>536496.54</v>
      </c>
      <c r="F842" s="235" t="s">
        <v>4860</v>
      </c>
      <c r="G842" s="235" t="s">
        <v>4861</v>
      </c>
      <c r="H842" s="226">
        <v>478647.38</v>
      </c>
    </row>
    <row r="843" spans="2:8" x14ac:dyDescent="0.25">
      <c r="B843" s="235" t="s">
        <v>4862</v>
      </c>
      <c r="C843" s="235" t="s">
        <v>4863</v>
      </c>
      <c r="D843" s="226">
        <v>181243.92</v>
      </c>
      <c r="F843" s="235" t="s">
        <v>4862</v>
      </c>
      <c r="G843" s="235" t="s">
        <v>4863</v>
      </c>
      <c r="H843" s="226">
        <v>126107.41</v>
      </c>
    </row>
    <row r="844" spans="2:8" x14ac:dyDescent="0.25">
      <c r="B844" s="235" t="s">
        <v>6913</v>
      </c>
      <c r="C844" s="235" t="s">
        <v>6914</v>
      </c>
      <c r="D844" s="226">
        <v>317178.28999999998</v>
      </c>
      <c r="F844" s="235" t="s">
        <v>6913</v>
      </c>
      <c r="G844" s="235" t="s">
        <v>6914</v>
      </c>
      <c r="H844" s="226">
        <v>315081.05</v>
      </c>
    </row>
    <row r="845" spans="2:8" x14ac:dyDescent="0.25">
      <c r="B845" s="235" t="s">
        <v>4864</v>
      </c>
      <c r="C845" s="235" t="s">
        <v>4865</v>
      </c>
      <c r="D845" s="226">
        <v>6567.91</v>
      </c>
      <c r="F845" s="235" t="s">
        <v>4864</v>
      </c>
      <c r="G845" s="235" t="s">
        <v>4865</v>
      </c>
      <c r="H845" s="226">
        <v>5952.5</v>
      </c>
    </row>
    <row r="846" spans="2:8" x14ac:dyDescent="0.25">
      <c r="B846" s="235" t="s">
        <v>4866</v>
      </c>
      <c r="C846" s="235" t="s">
        <v>4867</v>
      </c>
      <c r="D846" s="226">
        <v>0</v>
      </c>
      <c r="F846" s="235" t="s">
        <v>4866</v>
      </c>
      <c r="G846" s="235" t="s">
        <v>4867</v>
      </c>
      <c r="H846" s="226">
        <v>0</v>
      </c>
    </row>
    <row r="847" spans="2:8" x14ac:dyDescent="0.25">
      <c r="B847" s="235" t="s">
        <v>4868</v>
      </c>
      <c r="C847" s="235" t="s">
        <v>4869</v>
      </c>
      <c r="D847" s="226">
        <v>31506.42</v>
      </c>
      <c r="F847" s="235" t="s">
        <v>4868</v>
      </c>
      <c r="G847" s="235" t="s">
        <v>4869</v>
      </c>
      <c r="H847" s="226">
        <v>31506.42</v>
      </c>
    </row>
    <row r="848" spans="2:8" x14ac:dyDescent="0.25">
      <c r="B848" s="235" t="s">
        <v>4870</v>
      </c>
      <c r="C848" s="235" t="s">
        <v>4871</v>
      </c>
      <c r="D848" s="226">
        <v>0</v>
      </c>
      <c r="F848" s="235" t="s">
        <v>4870</v>
      </c>
      <c r="G848" s="235" t="s">
        <v>4871</v>
      </c>
      <c r="H848" s="226">
        <v>0</v>
      </c>
    </row>
    <row r="849" spans="2:8" x14ac:dyDescent="0.25">
      <c r="B849" s="235" t="s">
        <v>4872</v>
      </c>
      <c r="C849" s="235" t="s">
        <v>4873</v>
      </c>
      <c r="D849" s="226">
        <v>-9926.3799999999992</v>
      </c>
      <c r="F849" s="235" t="s">
        <v>4872</v>
      </c>
      <c r="G849" s="235" t="s">
        <v>4873</v>
      </c>
      <c r="H849" s="226">
        <v>-8958.82</v>
      </c>
    </row>
    <row r="850" spans="2:8" x14ac:dyDescent="0.25">
      <c r="B850" s="235" t="s">
        <v>4874</v>
      </c>
      <c r="C850" s="235" t="s">
        <v>4875</v>
      </c>
      <c r="D850" s="226">
        <v>0</v>
      </c>
      <c r="F850" s="235" t="s">
        <v>4874</v>
      </c>
      <c r="G850" s="235" t="s">
        <v>4875</v>
      </c>
      <c r="H850" s="226">
        <v>0</v>
      </c>
    </row>
    <row r="851" spans="2:8" x14ac:dyDescent="0.25">
      <c r="B851" s="235" t="s">
        <v>4876</v>
      </c>
      <c r="C851" s="235" t="s">
        <v>4877</v>
      </c>
      <c r="D851" s="226">
        <v>0</v>
      </c>
      <c r="F851" s="235" t="s">
        <v>4876</v>
      </c>
      <c r="G851" s="235" t="s">
        <v>4877</v>
      </c>
      <c r="H851" s="226">
        <v>0</v>
      </c>
    </row>
    <row r="852" spans="2:8" x14ac:dyDescent="0.25">
      <c r="B852" s="235" t="s">
        <v>4878</v>
      </c>
      <c r="C852" s="235" t="s">
        <v>4879</v>
      </c>
      <c r="D852" s="226">
        <v>0</v>
      </c>
      <c r="F852" s="235" t="s">
        <v>4878</v>
      </c>
      <c r="G852" s="235" t="s">
        <v>4879</v>
      </c>
      <c r="H852" s="226">
        <v>0</v>
      </c>
    </row>
    <row r="853" spans="2:8" x14ac:dyDescent="0.25">
      <c r="B853" s="235" t="s">
        <v>4880</v>
      </c>
      <c r="C853" s="235" t="s">
        <v>4881</v>
      </c>
      <c r="D853" s="226">
        <v>-9926.3799999999992</v>
      </c>
      <c r="F853" s="235" t="s">
        <v>4880</v>
      </c>
      <c r="G853" s="235" t="s">
        <v>4881</v>
      </c>
      <c r="H853" s="226">
        <v>-8958.82</v>
      </c>
    </row>
    <row r="854" spans="2:8" x14ac:dyDescent="0.25">
      <c r="B854" s="235" t="s">
        <v>4882</v>
      </c>
      <c r="C854" s="235" t="s">
        <v>4883</v>
      </c>
      <c r="D854" s="226">
        <v>-9926.3799999999992</v>
      </c>
      <c r="F854" s="235" t="s">
        <v>4882</v>
      </c>
      <c r="G854" s="235" t="s">
        <v>4883</v>
      </c>
      <c r="H854" s="226">
        <v>-8958.82</v>
      </c>
    </row>
    <row r="855" spans="2:8" x14ac:dyDescent="0.25">
      <c r="B855" s="235" t="s">
        <v>4884</v>
      </c>
      <c r="C855" s="235" t="s">
        <v>4885</v>
      </c>
      <c r="D855" s="226">
        <v>226794147.09</v>
      </c>
      <c r="F855" s="235" t="s">
        <v>4884</v>
      </c>
      <c r="G855" s="235" t="s">
        <v>4885</v>
      </c>
      <c r="H855" s="226">
        <v>125964244.34999999</v>
      </c>
    </row>
    <row r="856" spans="2:8" x14ac:dyDescent="0.25">
      <c r="B856" s="235" t="s">
        <v>4886</v>
      </c>
      <c r="C856" s="235" t="s">
        <v>4887</v>
      </c>
      <c r="D856" s="226">
        <v>143251674.27000001</v>
      </c>
      <c r="F856" s="235" t="s">
        <v>4886</v>
      </c>
      <c r="G856" s="235" t="s">
        <v>4887</v>
      </c>
      <c r="H856" s="226">
        <v>41188536.240000002</v>
      </c>
    </row>
    <row r="857" spans="2:8" x14ac:dyDescent="0.25">
      <c r="B857" s="235" t="s">
        <v>4888</v>
      </c>
      <c r="C857" s="235" t="s">
        <v>4889</v>
      </c>
      <c r="D857" s="226">
        <v>35877712.469999999</v>
      </c>
      <c r="F857" s="235" t="s">
        <v>4888</v>
      </c>
      <c r="G857" s="235" t="s">
        <v>4889</v>
      </c>
      <c r="H857" s="226">
        <v>13265410.16</v>
      </c>
    </row>
    <row r="858" spans="2:8" x14ac:dyDescent="0.25">
      <c r="B858" s="235" t="s">
        <v>4890</v>
      </c>
      <c r="C858" s="235" t="s">
        <v>4891</v>
      </c>
      <c r="D858" s="226">
        <v>0</v>
      </c>
      <c r="F858" s="235" t="s">
        <v>4890</v>
      </c>
      <c r="G858" s="235" t="s">
        <v>4891</v>
      </c>
      <c r="H858" s="226">
        <v>0</v>
      </c>
    </row>
    <row r="859" spans="2:8" x14ac:dyDescent="0.25">
      <c r="B859" s="235" t="s">
        <v>4892</v>
      </c>
      <c r="C859" s="235" t="s">
        <v>4893</v>
      </c>
      <c r="D859" s="226">
        <v>0</v>
      </c>
      <c r="F859" s="235" t="s">
        <v>4892</v>
      </c>
      <c r="G859" s="235" t="s">
        <v>4893</v>
      </c>
      <c r="H859" s="226">
        <v>0</v>
      </c>
    </row>
    <row r="860" spans="2:8" x14ac:dyDescent="0.25">
      <c r="B860" s="235" t="s">
        <v>4894</v>
      </c>
      <c r="C860" s="235" t="s">
        <v>4895</v>
      </c>
      <c r="D860" s="226">
        <v>0</v>
      </c>
      <c r="F860" s="235" t="s">
        <v>4894</v>
      </c>
      <c r="G860" s="235" t="s">
        <v>4895</v>
      </c>
      <c r="H860" s="226">
        <v>0</v>
      </c>
    </row>
    <row r="861" spans="2:8" x14ac:dyDescent="0.25">
      <c r="B861" s="235" t="s">
        <v>4896</v>
      </c>
      <c r="C861" s="235" t="s">
        <v>4897</v>
      </c>
      <c r="D861" s="226">
        <v>0</v>
      </c>
      <c r="F861" s="235" t="s">
        <v>4896</v>
      </c>
      <c r="G861" s="235" t="s">
        <v>4897</v>
      </c>
      <c r="H861" s="226">
        <v>0</v>
      </c>
    </row>
    <row r="862" spans="2:8" x14ac:dyDescent="0.25">
      <c r="B862" s="235" t="s">
        <v>4898</v>
      </c>
      <c r="C862" s="235" t="s">
        <v>4899</v>
      </c>
      <c r="D862" s="226">
        <v>0</v>
      </c>
      <c r="F862" s="235" t="s">
        <v>4898</v>
      </c>
      <c r="G862" s="235" t="s">
        <v>4899</v>
      </c>
      <c r="H862" s="226">
        <v>0</v>
      </c>
    </row>
    <row r="863" spans="2:8" x14ac:dyDescent="0.25">
      <c r="B863" s="235" t="s">
        <v>4900</v>
      </c>
      <c r="C863" s="235" t="s">
        <v>4901</v>
      </c>
      <c r="D863" s="226">
        <v>11994866.039999999</v>
      </c>
      <c r="F863" s="235" t="s">
        <v>4900</v>
      </c>
      <c r="G863" s="235" t="s">
        <v>4901</v>
      </c>
      <c r="H863" s="226">
        <v>5191840.3499999996</v>
      </c>
    </row>
    <row r="864" spans="2:8" x14ac:dyDescent="0.25">
      <c r="B864" s="235" t="s">
        <v>4902</v>
      </c>
      <c r="C864" s="235" t="s">
        <v>4903</v>
      </c>
      <c r="D864" s="226">
        <v>11581196.300000001</v>
      </c>
      <c r="F864" s="235" t="s">
        <v>4902</v>
      </c>
      <c r="G864" s="235" t="s">
        <v>4903</v>
      </c>
      <c r="H864" s="226">
        <v>5067000.24</v>
      </c>
    </row>
    <row r="865" spans="2:8" x14ac:dyDescent="0.25">
      <c r="B865" s="235" t="s">
        <v>4904</v>
      </c>
      <c r="C865" s="235" t="s">
        <v>4905</v>
      </c>
      <c r="D865" s="226">
        <v>427.85</v>
      </c>
      <c r="F865" s="235" t="s">
        <v>4904</v>
      </c>
      <c r="G865" s="235" t="s">
        <v>4905</v>
      </c>
      <c r="H865" s="226">
        <v>78.569999999999993</v>
      </c>
    </row>
    <row r="866" spans="2:8" x14ac:dyDescent="0.25">
      <c r="B866" s="235" t="s">
        <v>4906</v>
      </c>
      <c r="C866" s="235" t="s">
        <v>4907</v>
      </c>
      <c r="D866" s="226">
        <v>25302.86</v>
      </c>
      <c r="F866" s="235" t="s">
        <v>4906</v>
      </c>
      <c r="G866" s="235" t="s">
        <v>4907</v>
      </c>
      <c r="H866" s="226">
        <v>4678.3100000000004</v>
      </c>
    </row>
    <row r="867" spans="2:8" x14ac:dyDescent="0.25">
      <c r="B867" s="235" t="s">
        <v>4908</v>
      </c>
      <c r="C867" s="235" t="s">
        <v>4909</v>
      </c>
      <c r="D867" s="226">
        <v>0</v>
      </c>
      <c r="F867" s="235" t="s">
        <v>4908</v>
      </c>
      <c r="G867" s="235" t="s">
        <v>4909</v>
      </c>
      <c r="H867" s="226">
        <v>0</v>
      </c>
    </row>
    <row r="868" spans="2:8" x14ac:dyDescent="0.25">
      <c r="B868" s="235" t="s">
        <v>4910</v>
      </c>
      <c r="C868" s="235" t="s">
        <v>4911</v>
      </c>
      <c r="D868" s="226">
        <v>45114.57</v>
      </c>
      <c r="F868" s="235" t="s">
        <v>4910</v>
      </c>
      <c r="G868" s="235" t="s">
        <v>4911</v>
      </c>
      <c r="H868" s="226">
        <v>15735.26</v>
      </c>
    </row>
    <row r="869" spans="2:8" x14ac:dyDescent="0.25">
      <c r="B869" s="235" t="s">
        <v>4912</v>
      </c>
      <c r="C869" s="235" t="s">
        <v>4913</v>
      </c>
      <c r="D869" s="226">
        <v>0</v>
      </c>
      <c r="F869" s="235" t="s">
        <v>4912</v>
      </c>
      <c r="G869" s="235" t="s">
        <v>4913</v>
      </c>
      <c r="H869" s="226">
        <v>0</v>
      </c>
    </row>
    <row r="870" spans="2:8" x14ac:dyDescent="0.25">
      <c r="B870" s="235" t="s">
        <v>6761</v>
      </c>
      <c r="C870" s="235" t="s">
        <v>6762</v>
      </c>
      <c r="D870" s="226">
        <v>340878.46</v>
      </c>
      <c r="F870" s="235" t="s">
        <v>6761</v>
      </c>
      <c r="G870" s="235" t="s">
        <v>6762</v>
      </c>
      <c r="H870" s="226">
        <v>103507.97</v>
      </c>
    </row>
    <row r="871" spans="2:8" x14ac:dyDescent="0.25">
      <c r="B871" s="235" t="s">
        <v>6763</v>
      </c>
      <c r="C871" s="235" t="s">
        <v>6764</v>
      </c>
      <c r="D871" s="226">
        <v>1946</v>
      </c>
      <c r="F871" s="235" t="s">
        <v>6763</v>
      </c>
      <c r="G871" s="235" t="s">
        <v>6764</v>
      </c>
      <c r="H871" s="226">
        <v>840</v>
      </c>
    </row>
    <row r="872" spans="2:8" x14ac:dyDescent="0.25">
      <c r="B872" s="235" t="s">
        <v>4914</v>
      </c>
      <c r="C872" s="235" t="s">
        <v>4915</v>
      </c>
      <c r="D872" s="226">
        <v>23542019.93</v>
      </c>
      <c r="F872" s="235" t="s">
        <v>4914</v>
      </c>
      <c r="G872" s="235" t="s">
        <v>4915</v>
      </c>
      <c r="H872" s="226">
        <v>8018920.1200000001</v>
      </c>
    </row>
    <row r="873" spans="2:8" x14ac:dyDescent="0.25">
      <c r="B873" s="235" t="s">
        <v>4916</v>
      </c>
      <c r="C873" s="235" t="s">
        <v>4917</v>
      </c>
      <c r="D873" s="226">
        <v>23467808.199999999</v>
      </c>
      <c r="F873" s="235" t="s">
        <v>4916</v>
      </c>
      <c r="G873" s="235" t="s">
        <v>4917</v>
      </c>
      <c r="H873" s="226">
        <v>7967463.96</v>
      </c>
    </row>
    <row r="874" spans="2:8" x14ac:dyDescent="0.25">
      <c r="B874" s="235" t="s">
        <v>4918</v>
      </c>
      <c r="C874" s="235" t="s">
        <v>4919</v>
      </c>
      <c r="D874" s="226">
        <v>8039.74</v>
      </c>
      <c r="F874" s="235" t="s">
        <v>4918</v>
      </c>
      <c r="G874" s="235" t="s">
        <v>4919</v>
      </c>
      <c r="H874" s="226">
        <v>1628.26</v>
      </c>
    </row>
    <row r="875" spans="2:8" x14ac:dyDescent="0.25">
      <c r="B875" s="235" t="s">
        <v>4920</v>
      </c>
      <c r="C875" s="235" t="s">
        <v>4921</v>
      </c>
      <c r="D875" s="226">
        <v>66171.990000000005</v>
      </c>
      <c r="F875" s="235" t="s">
        <v>4920</v>
      </c>
      <c r="G875" s="235" t="s">
        <v>4921</v>
      </c>
      <c r="H875" s="226">
        <v>49827.9</v>
      </c>
    </row>
    <row r="876" spans="2:8" x14ac:dyDescent="0.25">
      <c r="B876" s="235" t="s">
        <v>4922</v>
      </c>
      <c r="C876" s="235" t="s">
        <v>4923</v>
      </c>
      <c r="D876" s="226">
        <v>0</v>
      </c>
      <c r="F876" s="235" t="s">
        <v>4922</v>
      </c>
      <c r="G876" s="235" t="s">
        <v>4923</v>
      </c>
      <c r="H876" s="226">
        <v>0</v>
      </c>
    </row>
    <row r="877" spans="2:8" x14ac:dyDescent="0.25">
      <c r="B877" s="235" t="s">
        <v>4924</v>
      </c>
      <c r="C877" s="235" t="s">
        <v>4925</v>
      </c>
      <c r="D877" s="226">
        <v>13560.62</v>
      </c>
      <c r="F877" s="235" t="s">
        <v>4924</v>
      </c>
      <c r="G877" s="235" t="s">
        <v>4925</v>
      </c>
      <c r="H877" s="226">
        <v>1362.33</v>
      </c>
    </row>
    <row r="878" spans="2:8" x14ac:dyDescent="0.25">
      <c r="B878" s="235" t="s">
        <v>4926</v>
      </c>
      <c r="C878" s="235" t="s">
        <v>4927</v>
      </c>
      <c r="D878" s="226">
        <v>495.78</v>
      </c>
      <c r="F878" s="235" t="s">
        <v>4926</v>
      </c>
      <c r="G878" s="235" t="s">
        <v>4927</v>
      </c>
      <c r="H878" s="226">
        <v>20.58</v>
      </c>
    </row>
    <row r="879" spans="2:8" x14ac:dyDescent="0.25">
      <c r="B879" s="235" t="s">
        <v>4928</v>
      </c>
      <c r="C879" s="235" t="s">
        <v>4929</v>
      </c>
      <c r="D879" s="226">
        <v>13064.84</v>
      </c>
      <c r="F879" s="235" t="s">
        <v>4928</v>
      </c>
      <c r="G879" s="235" t="s">
        <v>4929</v>
      </c>
      <c r="H879" s="226">
        <v>1341.75</v>
      </c>
    </row>
    <row r="880" spans="2:8" x14ac:dyDescent="0.25">
      <c r="B880" s="235" t="s">
        <v>4930</v>
      </c>
      <c r="C880" s="235" t="s">
        <v>4931</v>
      </c>
      <c r="D880" s="226">
        <v>0</v>
      </c>
      <c r="F880" s="235" t="s">
        <v>4930</v>
      </c>
      <c r="G880" s="235" t="s">
        <v>4931</v>
      </c>
      <c r="H880" s="226">
        <v>0</v>
      </c>
    </row>
    <row r="881" spans="2:8" x14ac:dyDescent="0.25">
      <c r="B881" s="235" t="s">
        <v>6765</v>
      </c>
      <c r="C881" s="235" t="s">
        <v>6766</v>
      </c>
      <c r="D881" s="226">
        <v>0</v>
      </c>
      <c r="F881" s="235" t="s">
        <v>6765</v>
      </c>
      <c r="G881" s="235" t="s">
        <v>6766</v>
      </c>
      <c r="H881" s="226">
        <v>0</v>
      </c>
    </row>
    <row r="882" spans="2:8" x14ac:dyDescent="0.25">
      <c r="B882" s="235" t="s">
        <v>4932</v>
      </c>
      <c r="C882" s="235" t="s">
        <v>4933</v>
      </c>
      <c r="D882" s="226">
        <v>327265.88</v>
      </c>
      <c r="F882" s="235" t="s">
        <v>4932</v>
      </c>
      <c r="G882" s="235" t="s">
        <v>4933</v>
      </c>
      <c r="H882" s="226">
        <v>53287.360000000001</v>
      </c>
    </row>
    <row r="883" spans="2:8" x14ac:dyDescent="0.25">
      <c r="B883" s="235" t="s">
        <v>4934</v>
      </c>
      <c r="C883" s="235" t="s">
        <v>4935</v>
      </c>
      <c r="D883" s="226">
        <v>325612.65999999997</v>
      </c>
      <c r="F883" s="235" t="s">
        <v>4934</v>
      </c>
      <c r="G883" s="235" t="s">
        <v>4935</v>
      </c>
      <c r="H883" s="226">
        <v>53196.72</v>
      </c>
    </row>
    <row r="884" spans="2:8" x14ac:dyDescent="0.25">
      <c r="B884" s="235" t="s">
        <v>4936</v>
      </c>
      <c r="C884" s="235" t="s">
        <v>4937</v>
      </c>
      <c r="D884" s="226">
        <v>1653.22</v>
      </c>
      <c r="F884" s="235" t="s">
        <v>4936</v>
      </c>
      <c r="G884" s="235" t="s">
        <v>4937</v>
      </c>
      <c r="H884" s="226">
        <v>90.64</v>
      </c>
    </row>
    <row r="885" spans="2:8" x14ac:dyDescent="0.25">
      <c r="B885" s="235" t="s">
        <v>4938</v>
      </c>
      <c r="C885" s="235" t="s">
        <v>4939</v>
      </c>
      <c r="D885" s="226">
        <v>107373961.8</v>
      </c>
      <c r="F885" s="235" t="s">
        <v>4938</v>
      </c>
      <c r="G885" s="235" t="s">
        <v>4939</v>
      </c>
      <c r="H885" s="226">
        <v>27923126.079999998</v>
      </c>
    </row>
    <row r="886" spans="2:8" x14ac:dyDescent="0.25">
      <c r="B886" s="235" t="s">
        <v>4940</v>
      </c>
      <c r="C886" s="235" t="s">
        <v>3851</v>
      </c>
      <c r="D886" s="226">
        <v>10046102</v>
      </c>
      <c r="F886" s="235" t="s">
        <v>4940</v>
      </c>
      <c r="G886" s="235" t="s">
        <v>3851</v>
      </c>
      <c r="H886" s="226">
        <v>2192710.12</v>
      </c>
    </row>
    <row r="887" spans="2:8" x14ac:dyDescent="0.25">
      <c r="B887" s="235" t="s">
        <v>4941</v>
      </c>
      <c r="C887" s="235" t="s">
        <v>3969</v>
      </c>
      <c r="D887" s="226">
        <v>10046102</v>
      </c>
      <c r="F887" s="235" t="s">
        <v>4941</v>
      </c>
      <c r="G887" s="235" t="s">
        <v>3969</v>
      </c>
      <c r="H887" s="226">
        <v>2192710.12</v>
      </c>
    </row>
    <row r="888" spans="2:8" x14ac:dyDescent="0.25">
      <c r="B888" s="235" t="s">
        <v>4942</v>
      </c>
      <c r="C888" s="235" t="s">
        <v>3853</v>
      </c>
      <c r="D888" s="226">
        <v>18027427</v>
      </c>
      <c r="F888" s="235" t="s">
        <v>4942</v>
      </c>
      <c r="G888" s="235" t="s">
        <v>3853</v>
      </c>
      <c r="H888" s="226">
        <v>6195484.9100000001</v>
      </c>
    </row>
    <row r="889" spans="2:8" x14ac:dyDescent="0.25">
      <c r="B889" s="235" t="s">
        <v>4943</v>
      </c>
      <c r="C889" s="235" t="s">
        <v>3950</v>
      </c>
      <c r="D889" s="226">
        <v>18027427</v>
      </c>
      <c r="F889" s="235" t="s">
        <v>4943</v>
      </c>
      <c r="G889" s="235" t="s">
        <v>3950</v>
      </c>
      <c r="H889" s="226">
        <v>6195484.9100000001</v>
      </c>
    </row>
    <row r="890" spans="2:8" x14ac:dyDescent="0.25">
      <c r="B890" s="235" t="s">
        <v>4944</v>
      </c>
      <c r="C890" s="235" t="s">
        <v>3855</v>
      </c>
      <c r="D890" s="226">
        <v>30170393.32</v>
      </c>
      <c r="F890" s="235" t="s">
        <v>4944</v>
      </c>
      <c r="G890" s="235" t="s">
        <v>3855</v>
      </c>
      <c r="H890" s="226">
        <v>7301696.1900000004</v>
      </c>
    </row>
    <row r="891" spans="2:8" x14ac:dyDescent="0.25">
      <c r="B891" s="235" t="s">
        <v>4945</v>
      </c>
      <c r="C891" s="235" t="s">
        <v>3916</v>
      </c>
      <c r="D891" s="226">
        <v>30170393.32</v>
      </c>
      <c r="F891" s="235" t="s">
        <v>4945</v>
      </c>
      <c r="G891" s="235" t="s">
        <v>3916</v>
      </c>
      <c r="H891" s="226">
        <v>7301696.1900000004</v>
      </c>
    </row>
    <row r="892" spans="2:8" x14ac:dyDescent="0.25">
      <c r="B892" s="235" t="s">
        <v>4946</v>
      </c>
      <c r="C892" s="235" t="s">
        <v>4947</v>
      </c>
      <c r="D892" s="226">
        <v>41512148.270000003</v>
      </c>
      <c r="F892" s="235" t="s">
        <v>4946</v>
      </c>
      <c r="G892" s="235" t="s">
        <v>4947</v>
      </c>
      <c r="H892" s="226">
        <v>9623708.9299999997</v>
      </c>
    </row>
    <row r="893" spans="2:8" x14ac:dyDescent="0.25">
      <c r="B893" s="235" t="s">
        <v>4948</v>
      </c>
      <c r="C893" s="235" t="s">
        <v>3918</v>
      </c>
      <c r="D893" s="226">
        <v>41512148.270000003</v>
      </c>
      <c r="F893" s="235" t="s">
        <v>4948</v>
      </c>
      <c r="G893" s="235" t="s">
        <v>3918</v>
      </c>
      <c r="H893" s="226">
        <v>9623708.9299999997</v>
      </c>
    </row>
    <row r="894" spans="2:8" x14ac:dyDescent="0.25">
      <c r="B894" s="235" t="s">
        <v>4949</v>
      </c>
      <c r="C894" s="235" t="s">
        <v>4950</v>
      </c>
      <c r="D894" s="226">
        <v>7617891.21</v>
      </c>
      <c r="F894" s="235" t="s">
        <v>4949</v>
      </c>
      <c r="G894" s="235" t="s">
        <v>4950</v>
      </c>
      <c r="H894" s="226">
        <v>2609525.9300000002</v>
      </c>
    </row>
    <row r="895" spans="2:8" x14ac:dyDescent="0.25">
      <c r="B895" s="235" t="s">
        <v>4951</v>
      </c>
      <c r="C895" s="235" t="s">
        <v>4952</v>
      </c>
      <c r="D895" s="226">
        <v>7617891.21</v>
      </c>
      <c r="F895" s="235" t="s">
        <v>4951</v>
      </c>
      <c r="G895" s="235" t="s">
        <v>4952</v>
      </c>
      <c r="H895" s="226">
        <v>2609525.9300000002</v>
      </c>
    </row>
    <row r="896" spans="2:8" x14ac:dyDescent="0.25">
      <c r="B896" s="235" t="s">
        <v>4953</v>
      </c>
      <c r="C896" s="235" t="s">
        <v>4925</v>
      </c>
      <c r="D896" s="226">
        <v>0</v>
      </c>
      <c r="F896" s="235" t="s">
        <v>4953</v>
      </c>
      <c r="G896" s="235" t="s">
        <v>4925</v>
      </c>
      <c r="H896" s="226">
        <v>0</v>
      </c>
    </row>
    <row r="897" spans="2:8" x14ac:dyDescent="0.25">
      <c r="B897" s="235" t="s">
        <v>4954</v>
      </c>
      <c r="C897" s="235" t="s">
        <v>4955</v>
      </c>
      <c r="D897" s="226">
        <v>0</v>
      </c>
      <c r="F897" s="235" t="s">
        <v>4954</v>
      </c>
      <c r="G897" s="235" t="s">
        <v>4955</v>
      </c>
      <c r="H897" s="226">
        <v>0</v>
      </c>
    </row>
    <row r="898" spans="2:8" x14ac:dyDescent="0.25">
      <c r="B898" s="235" t="s">
        <v>4956</v>
      </c>
      <c r="C898" s="235" t="s">
        <v>4957</v>
      </c>
      <c r="D898" s="226">
        <v>0</v>
      </c>
      <c r="F898" s="235" t="s">
        <v>4956</v>
      </c>
      <c r="G898" s="235" t="s">
        <v>4957</v>
      </c>
      <c r="H898" s="226">
        <v>0</v>
      </c>
    </row>
    <row r="899" spans="2:8" x14ac:dyDescent="0.25">
      <c r="B899" s="235" t="s">
        <v>4958</v>
      </c>
      <c r="C899" s="235" t="s">
        <v>4959</v>
      </c>
      <c r="D899" s="226">
        <v>0</v>
      </c>
      <c r="F899" s="235" t="s">
        <v>4958</v>
      </c>
      <c r="G899" s="235" t="s">
        <v>4959</v>
      </c>
      <c r="H899" s="226">
        <v>0</v>
      </c>
    </row>
    <row r="900" spans="2:8" x14ac:dyDescent="0.25">
      <c r="B900" s="235" t="s">
        <v>4960</v>
      </c>
      <c r="C900" s="235" t="s">
        <v>4961</v>
      </c>
      <c r="D900" s="226">
        <v>0</v>
      </c>
      <c r="F900" s="235" t="s">
        <v>4960</v>
      </c>
      <c r="G900" s="235" t="s">
        <v>4961</v>
      </c>
      <c r="H900" s="226">
        <v>0</v>
      </c>
    </row>
    <row r="901" spans="2:8" x14ac:dyDescent="0.25">
      <c r="B901" s="235" t="s">
        <v>4962</v>
      </c>
      <c r="C901" s="235" t="s">
        <v>3737</v>
      </c>
      <c r="D901" s="226">
        <v>0</v>
      </c>
      <c r="F901" s="235" t="s">
        <v>4962</v>
      </c>
      <c r="G901" s="235" t="s">
        <v>3737</v>
      </c>
      <c r="H901" s="226">
        <v>0</v>
      </c>
    </row>
    <row r="902" spans="2:8" x14ac:dyDescent="0.25">
      <c r="B902" s="235" t="s">
        <v>4963</v>
      </c>
      <c r="C902" s="235" t="s">
        <v>3739</v>
      </c>
      <c r="D902" s="226">
        <v>0</v>
      </c>
      <c r="F902" s="235" t="s">
        <v>4963</v>
      </c>
      <c r="G902" s="235" t="s">
        <v>3739</v>
      </c>
      <c r="H902" s="226">
        <v>0</v>
      </c>
    </row>
    <row r="903" spans="2:8" x14ac:dyDescent="0.25">
      <c r="B903" s="235" t="s">
        <v>4964</v>
      </c>
      <c r="C903" s="235" t="s">
        <v>3710</v>
      </c>
      <c r="D903" s="226">
        <v>0</v>
      </c>
      <c r="F903" s="235" t="s">
        <v>4964</v>
      </c>
      <c r="G903" s="235" t="s">
        <v>3710</v>
      </c>
      <c r="H903" s="226">
        <v>0</v>
      </c>
    </row>
    <row r="904" spans="2:8" x14ac:dyDescent="0.25">
      <c r="B904" s="235" t="s">
        <v>4965</v>
      </c>
      <c r="C904" s="235" t="s">
        <v>3742</v>
      </c>
      <c r="D904" s="226">
        <v>0</v>
      </c>
      <c r="F904" s="235" t="s">
        <v>4965</v>
      </c>
      <c r="G904" s="235" t="s">
        <v>3742</v>
      </c>
      <c r="H904" s="226">
        <v>0</v>
      </c>
    </row>
    <row r="905" spans="2:8" x14ac:dyDescent="0.25">
      <c r="B905" s="235" t="s">
        <v>4966</v>
      </c>
      <c r="C905" s="235" t="s">
        <v>3744</v>
      </c>
      <c r="D905" s="226">
        <v>0</v>
      </c>
      <c r="F905" s="235" t="s">
        <v>4966</v>
      </c>
      <c r="G905" s="235" t="s">
        <v>3744</v>
      </c>
      <c r="H905" s="226">
        <v>0</v>
      </c>
    </row>
    <row r="906" spans="2:8" x14ac:dyDescent="0.25">
      <c r="B906" s="235" t="s">
        <v>4967</v>
      </c>
      <c r="C906" s="235" t="s">
        <v>3739</v>
      </c>
      <c r="D906" s="226">
        <v>0</v>
      </c>
      <c r="F906" s="235" t="s">
        <v>4967</v>
      </c>
      <c r="G906" s="235" t="s">
        <v>3739</v>
      </c>
      <c r="H906" s="226">
        <v>0</v>
      </c>
    </row>
    <row r="907" spans="2:8" x14ac:dyDescent="0.25">
      <c r="B907" s="235" t="s">
        <v>4968</v>
      </c>
      <c r="C907" s="235" t="s">
        <v>3710</v>
      </c>
      <c r="D907" s="226">
        <v>0</v>
      </c>
      <c r="F907" s="235" t="s">
        <v>4968</v>
      </c>
      <c r="G907" s="235" t="s">
        <v>3710</v>
      </c>
      <c r="H907" s="226">
        <v>0</v>
      </c>
    </row>
    <row r="908" spans="2:8" x14ac:dyDescent="0.25">
      <c r="B908" s="235" t="s">
        <v>4969</v>
      </c>
      <c r="C908" s="235" t="s">
        <v>4970</v>
      </c>
      <c r="D908" s="226">
        <v>0</v>
      </c>
      <c r="F908" s="235" t="s">
        <v>4969</v>
      </c>
      <c r="G908" s="235" t="s">
        <v>4970</v>
      </c>
      <c r="H908" s="226">
        <v>0</v>
      </c>
    </row>
    <row r="909" spans="2:8" x14ac:dyDescent="0.25">
      <c r="B909" s="235" t="s">
        <v>4971</v>
      </c>
      <c r="C909" s="235" t="s">
        <v>4972</v>
      </c>
      <c r="D909" s="226">
        <v>0</v>
      </c>
      <c r="F909" s="235" t="s">
        <v>4971</v>
      </c>
      <c r="G909" s="235" t="s">
        <v>4972</v>
      </c>
      <c r="H909" s="226">
        <v>0</v>
      </c>
    </row>
    <row r="910" spans="2:8" x14ac:dyDescent="0.25">
      <c r="B910" s="235" t="s">
        <v>4973</v>
      </c>
      <c r="C910" s="235" t="s">
        <v>4974</v>
      </c>
      <c r="D910" s="226">
        <v>0</v>
      </c>
      <c r="F910" s="235" t="s">
        <v>4973</v>
      </c>
      <c r="G910" s="235" t="s">
        <v>4974</v>
      </c>
      <c r="H910" s="226">
        <v>0</v>
      </c>
    </row>
    <row r="911" spans="2:8" x14ac:dyDescent="0.25">
      <c r="B911" s="235" t="s">
        <v>4975</v>
      </c>
      <c r="C911" s="235" t="s">
        <v>4976</v>
      </c>
      <c r="D911" s="226">
        <v>0</v>
      </c>
      <c r="F911" s="235" t="s">
        <v>4975</v>
      </c>
      <c r="G911" s="235" t="s">
        <v>4976</v>
      </c>
      <c r="H911" s="226">
        <v>0</v>
      </c>
    </row>
    <row r="912" spans="2:8" x14ac:dyDescent="0.25">
      <c r="B912" s="235" t="s">
        <v>4977</v>
      </c>
      <c r="C912" s="235" t="s">
        <v>4978</v>
      </c>
      <c r="D912" s="226">
        <v>0</v>
      </c>
      <c r="F912" s="235" t="s">
        <v>4977</v>
      </c>
      <c r="G912" s="235" t="s">
        <v>4978</v>
      </c>
      <c r="H912" s="226">
        <v>0</v>
      </c>
    </row>
    <row r="913" spans="2:8" x14ac:dyDescent="0.25">
      <c r="B913" s="235" t="s">
        <v>4979</v>
      </c>
      <c r="C913" s="235" t="s">
        <v>4980</v>
      </c>
      <c r="D913" s="226">
        <v>0</v>
      </c>
      <c r="F913" s="235" t="s">
        <v>4979</v>
      </c>
      <c r="G913" s="235" t="s">
        <v>4980</v>
      </c>
      <c r="H913" s="226">
        <v>0</v>
      </c>
    </row>
    <row r="914" spans="2:8" x14ac:dyDescent="0.25">
      <c r="B914" s="235" t="s">
        <v>4981</v>
      </c>
      <c r="C914" s="235" t="s">
        <v>4982</v>
      </c>
      <c r="D914" s="226">
        <v>0</v>
      </c>
      <c r="F914" s="235" t="s">
        <v>4981</v>
      </c>
      <c r="G914" s="235" t="s">
        <v>4982</v>
      </c>
      <c r="H914" s="226">
        <v>0</v>
      </c>
    </row>
    <row r="915" spans="2:8" x14ac:dyDescent="0.25">
      <c r="B915" s="235" t="s">
        <v>4983</v>
      </c>
      <c r="C915" s="235" t="s">
        <v>4984</v>
      </c>
      <c r="D915" s="226">
        <v>0</v>
      </c>
      <c r="F915" s="235" t="s">
        <v>4983</v>
      </c>
      <c r="G915" s="235" t="s">
        <v>4984</v>
      </c>
      <c r="H915" s="226">
        <v>0</v>
      </c>
    </row>
    <row r="916" spans="2:8" x14ac:dyDescent="0.25">
      <c r="B916" s="235" t="s">
        <v>4985</v>
      </c>
      <c r="C916" s="235" t="s">
        <v>4986</v>
      </c>
      <c r="D916" s="226">
        <v>0</v>
      </c>
      <c r="F916" s="235" t="s">
        <v>4985</v>
      </c>
      <c r="G916" s="235" t="s">
        <v>4986</v>
      </c>
      <c r="H916" s="226">
        <v>0</v>
      </c>
    </row>
    <row r="917" spans="2:8" x14ac:dyDescent="0.25">
      <c r="B917" s="235" t="s">
        <v>4987</v>
      </c>
      <c r="C917" s="235" t="s">
        <v>4988</v>
      </c>
      <c r="D917" s="226">
        <v>0</v>
      </c>
      <c r="F917" s="235" t="s">
        <v>4987</v>
      </c>
      <c r="G917" s="235" t="s">
        <v>4988</v>
      </c>
      <c r="H917" s="226">
        <v>0</v>
      </c>
    </row>
    <row r="918" spans="2:8" x14ac:dyDescent="0.25">
      <c r="B918" s="235" t="s">
        <v>4989</v>
      </c>
      <c r="C918" s="235" t="s">
        <v>4990</v>
      </c>
      <c r="D918" s="226">
        <v>0</v>
      </c>
      <c r="F918" s="235" t="s">
        <v>4989</v>
      </c>
      <c r="G918" s="235" t="s">
        <v>4990</v>
      </c>
      <c r="H918" s="226">
        <v>0</v>
      </c>
    </row>
    <row r="919" spans="2:8" x14ac:dyDescent="0.25">
      <c r="B919" s="235" t="s">
        <v>4991</v>
      </c>
      <c r="C919" s="235" t="s">
        <v>4353</v>
      </c>
      <c r="D919" s="226">
        <v>0</v>
      </c>
      <c r="F919" s="235" t="s">
        <v>4991</v>
      </c>
      <c r="G919" s="235" t="s">
        <v>4353</v>
      </c>
      <c r="H919" s="226">
        <v>0</v>
      </c>
    </row>
    <row r="920" spans="2:8" x14ac:dyDescent="0.25">
      <c r="B920" s="235" t="s">
        <v>4992</v>
      </c>
      <c r="C920" s="235" t="s">
        <v>4356</v>
      </c>
      <c r="D920" s="226">
        <v>0</v>
      </c>
      <c r="F920" s="235" t="s">
        <v>4992</v>
      </c>
      <c r="G920" s="235" t="s">
        <v>4356</v>
      </c>
      <c r="H920" s="226">
        <v>0</v>
      </c>
    </row>
    <row r="921" spans="2:8" x14ac:dyDescent="0.25">
      <c r="B921" s="235" t="s">
        <v>4993</v>
      </c>
      <c r="C921" s="235" t="s">
        <v>4994</v>
      </c>
      <c r="D921" s="226">
        <v>1250927.9099999999</v>
      </c>
      <c r="F921" s="235" t="s">
        <v>4993</v>
      </c>
      <c r="G921" s="235" t="s">
        <v>4994</v>
      </c>
      <c r="H921" s="226">
        <v>7469143.4199999999</v>
      </c>
    </row>
    <row r="922" spans="2:8" x14ac:dyDescent="0.25">
      <c r="B922" s="235" t="s">
        <v>4995</v>
      </c>
      <c r="C922" s="235" t="s">
        <v>4996</v>
      </c>
      <c r="D922" s="226">
        <v>10695.49</v>
      </c>
      <c r="F922" s="235" t="s">
        <v>4995</v>
      </c>
      <c r="G922" s="235" t="s">
        <v>4996</v>
      </c>
      <c r="H922" s="226">
        <v>6456953.2199999997</v>
      </c>
    </row>
    <row r="923" spans="2:8" x14ac:dyDescent="0.25">
      <c r="B923" s="235" t="s">
        <v>4997</v>
      </c>
      <c r="C923" s="235" t="s">
        <v>4889</v>
      </c>
      <c r="D923" s="226">
        <v>4504.8599999999997</v>
      </c>
      <c r="F923" s="235" t="s">
        <v>4997</v>
      </c>
      <c r="G923" s="235" t="s">
        <v>4889</v>
      </c>
      <c r="H923" s="226">
        <v>1573.72</v>
      </c>
    </row>
    <row r="924" spans="2:8" x14ac:dyDescent="0.25">
      <c r="B924" s="235" t="s">
        <v>4998</v>
      </c>
      <c r="C924" s="235" t="s">
        <v>4903</v>
      </c>
      <c r="D924" s="226">
        <v>0</v>
      </c>
      <c r="F924" s="235" t="s">
        <v>4998</v>
      </c>
      <c r="G924" s="235" t="s">
        <v>4903</v>
      </c>
      <c r="H924" s="226">
        <v>0</v>
      </c>
    </row>
    <row r="925" spans="2:8" x14ac:dyDescent="0.25">
      <c r="B925" s="235" t="s">
        <v>4999</v>
      </c>
      <c r="C925" s="235" t="s">
        <v>4907</v>
      </c>
      <c r="D925" s="226">
        <v>0</v>
      </c>
      <c r="F925" s="235" t="s">
        <v>4999</v>
      </c>
      <c r="G925" s="235" t="s">
        <v>4907</v>
      </c>
      <c r="H925" s="226">
        <v>0</v>
      </c>
    </row>
    <row r="926" spans="2:8" x14ac:dyDescent="0.25">
      <c r="B926" s="235" t="s">
        <v>5000</v>
      </c>
      <c r="C926" s="235" t="s">
        <v>4911</v>
      </c>
      <c r="D926" s="226">
        <v>0</v>
      </c>
      <c r="F926" s="235" t="s">
        <v>5000</v>
      </c>
      <c r="G926" s="235" t="s">
        <v>4911</v>
      </c>
      <c r="H926" s="226">
        <v>0</v>
      </c>
    </row>
    <row r="927" spans="2:8" x14ac:dyDescent="0.25">
      <c r="B927" s="235" t="s">
        <v>5001</v>
      </c>
      <c r="C927" s="235" t="s">
        <v>5002</v>
      </c>
      <c r="D927" s="226">
        <v>0</v>
      </c>
      <c r="F927" s="235" t="s">
        <v>5001</v>
      </c>
      <c r="G927" s="235" t="s">
        <v>5002</v>
      </c>
      <c r="H927" s="226">
        <v>0</v>
      </c>
    </row>
    <row r="928" spans="2:8" x14ac:dyDescent="0.25">
      <c r="B928" s="235" t="s">
        <v>5003</v>
      </c>
      <c r="C928" s="235" t="s">
        <v>4917</v>
      </c>
      <c r="D928" s="226">
        <v>0</v>
      </c>
      <c r="F928" s="235" t="s">
        <v>5003</v>
      </c>
      <c r="G928" s="235" t="s">
        <v>4917</v>
      </c>
      <c r="H928" s="226">
        <v>0</v>
      </c>
    </row>
    <row r="929" spans="2:8" x14ac:dyDescent="0.25">
      <c r="B929" s="235" t="s">
        <v>5004</v>
      </c>
      <c r="C929" s="235" t="s">
        <v>4935</v>
      </c>
      <c r="D929" s="226">
        <v>0</v>
      </c>
      <c r="F929" s="235" t="s">
        <v>5004</v>
      </c>
      <c r="G929" s="235" t="s">
        <v>4935</v>
      </c>
      <c r="H929" s="226">
        <v>0</v>
      </c>
    </row>
    <row r="930" spans="2:8" x14ac:dyDescent="0.25">
      <c r="B930" s="235" t="s">
        <v>6767</v>
      </c>
      <c r="C930" s="235" t="s">
        <v>6768</v>
      </c>
      <c r="D930" s="226">
        <v>4504.8599999999997</v>
      </c>
      <c r="F930" s="235" t="s">
        <v>6767</v>
      </c>
      <c r="G930" s="235" t="s">
        <v>6768</v>
      </c>
      <c r="H930" s="226">
        <v>1573.72</v>
      </c>
    </row>
    <row r="931" spans="2:8" x14ac:dyDescent="0.25">
      <c r="B931" s="235" t="s">
        <v>5005</v>
      </c>
      <c r="C931" s="235" t="s">
        <v>4939</v>
      </c>
      <c r="D931" s="226">
        <v>2202.62</v>
      </c>
      <c r="F931" s="235" t="s">
        <v>5005</v>
      </c>
      <c r="G931" s="235" t="s">
        <v>4939</v>
      </c>
      <c r="H931" s="226">
        <v>6452641.4900000002</v>
      </c>
    </row>
    <row r="932" spans="2:8" x14ac:dyDescent="0.25">
      <c r="B932" s="235" t="s">
        <v>5006</v>
      </c>
      <c r="C932" s="235" t="s">
        <v>5007</v>
      </c>
      <c r="D932" s="226">
        <v>2202.62</v>
      </c>
      <c r="F932" s="235" t="s">
        <v>5006</v>
      </c>
      <c r="G932" s="235" t="s">
        <v>5007</v>
      </c>
      <c r="H932" s="226">
        <v>6452641.4900000002</v>
      </c>
    </row>
    <row r="933" spans="2:8" x14ac:dyDescent="0.25">
      <c r="B933" s="235" t="s">
        <v>5008</v>
      </c>
      <c r="C933" s="235" t="s">
        <v>5009</v>
      </c>
      <c r="D933" s="226">
        <v>3988.01</v>
      </c>
      <c r="F933" s="235" t="s">
        <v>5008</v>
      </c>
      <c r="G933" s="235" t="s">
        <v>5009</v>
      </c>
      <c r="H933" s="226">
        <v>2738.01</v>
      </c>
    </row>
    <row r="934" spans="2:8" x14ac:dyDescent="0.25">
      <c r="B934" s="235" t="s">
        <v>5010</v>
      </c>
      <c r="C934" s="235" t="s">
        <v>4961</v>
      </c>
      <c r="D934" s="226">
        <v>0</v>
      </c>
      <c r="F934" s="235" t="s">
        <v>5010</v>
      </c>
      <c r="G934" s="235" t="s">
        <v>4961</v>
      </c>
      <c r="H934" s="226">
        <v>0</v>
      </c>
    </row>
    <row r="935" spans="2:8" x14ac:dyDescent="0.25">
      <c r="B935" s="235" t="s">
        <v>5011</v>
      </c>
      <c r="C935" s="235" t="s">
        <v>3742</v>
      </c>
      <c r="D935" s="226">
        <v>0</v>
      </c>
      <c r="F935" s="235" t="s">
        <v>5011</v>
      </c>
      <c r="G935" s="235" t="s">
        <v>3742</v>
      </c>
      <c r="H935" s="226">
        <v>0</v>
      </c>
    </row>
    <row r="936" spans="2:8" x14ac:dyDescent="0.25">
      <c r="B936" s="235" t="s">
        <v>5012</v>
      </c>
      <c r="C936" s="235" t="s">
        <v>5013</v>
      </c>
      <c r="D936" s="226">
        <v>0</v>
      </c>
      <c r="F936" s="235" t="s">
        <v>5012</v>
      </c>
      <c r="G936" s="235" t="s">
        <v>5013</v>
      </c>
      <c r="H936" s="226">
        <v>0</v>
      </c>
    </row>
    <row r="937" spans="2:8" x14ac:dyDescent="0.25">
      <c r="B937" s="235" t="s">
        <v>5014</v>
      </c>
      <c r="C937" s="235" t="s">
        <v>5015</v>
      </c>
      <c r="D937" s="226">
        <v>0</v>
      </c>
      <c r="F937" s="235" t="s">
        <v>5014</v>
      </c>
      <c r="G937" s="235" t="s">
        <v>5015</v>
      </c>
      <c r="H937" s="226">
        <v>0</v>
      </c>
    </row>
    <row r="938" spans="2:8" x14ac:dyDescent="0.25">
      <c r="B938" s="235" t="s">
        <v>5016</v>
      </c>
      <c r="C938" s="235" t="s">
        <v>4986</v>
      </c>
      <c r="D938" s="226">
        <v>0</v>
      </c>
      <c r="F938" s="235" t="s">
        <v>5016</v>
      </c>
      <c r="G938" s="235" t="s">
        <v>4986</v>
      </c>
      <c r="H938" s="226">
        <v>0</v>
      </c>
    </row>
    <row r="939" spans="2:8" x14ac:dyDescent="0.25">
      <c r="B939" s="235" t="s">
        <v>5017</v>
      </c>
      <c r="C939" s="235" t="s">
        <v>4576</v>
      </c>
      <c r="D939" s="226">
        <v>0</v>
      </c>
      <c r="F939" s="235" t="s">
        <v>5017</v>
      </c>
      <c r="G939" s="235" t="s">
        <v>4576</v>
      </c>
      <c r="H939" s="226">
        <v>0</v>
      </c>
    </row>
    <row r="940" spans="2:8" x14ac:dyDescent="0.25">
      <c r="B940" s="235" t="s">
        <v>5018</v>
      </c>
      <c r="C940" s="235" t="s">
        <v>3875</v>
      </c>
      <c r="D940" s="226">
        <v>0</v>
      </c>
      <c r="F940" s="235" t="s">
        <v>5018</v>
      </c>
      <c r="G940" s="235" t="s">
        <v>3875</v>
      </c>
      <c r="H940" s="226">
        <v>0</v>
      </c>
    </row>
    <row r="941" spans="2:8" x14ac:dyDescent="0.25">
      <c r="B941" s="235" t="s">
        <v>5019</v>
      </c>
      <c r="C941" s="235" t="s">
        <v>5020</v>
      </c>
      <c r="D941" s="226">
        <v>0</v>
      </c>
      <c r="F941" s="235" t="s">
        <v>5019</v>
      </c>
      <c r="G941" s="235" t="s">
        <v>5020</v>
      </c>
      <c r="H941" s="226">
        <v>0</v>
      </c>
    </row>
    <row r="942" spans="2:8" x14ac:dyDescent="0.25">
      <c r="B942" s="235" t="s">
        <v>5021</v>
      </c>
      <c r="C942" s="235" t="s">
        <v>5022</v>
      </c>
      <c r="D942" s="226">
        <v>585547.14</v>
      </c>
      <c r="F942" s="235" t="s">
        <v>5021</v>
      </c>
      <c r="G942" s="235" t="s">
        <v>5022</v>
      </c>
      <c r="H942" s="226">
        <v>473337.22</v>
      </c>
    </row>
    <row r="943" spans="2:8" x14ac:dyDescent="0.25">
      <c r="B943" s="235" t="s">
        <v>5023</v>
      </c>
      <c r="C943" s="235" t="s">
        <v>5024</v>
      </c>
      <c r="D943" s="226">
        <v>0</v>
      </c>
      <c r="F943" s="235" t="s">
        <v>5023</v>
      </c>
      <c r="G943" s="235" t="s">
        <v>5024</v>
      </c>
      <c r="H943" s="226">
        <v>0</v>
      </c>
    </row>
    <row r="944" spans="2:8" x14ac:dyDescent="0.25">
      <c r="B944" s="235" t="s">
        <v>5025</v>
      </c>
      <c r="C944" s="235" t="s">
        <v>5026</v>
      </c>
      <c r="D944" s="226">
        <v>582637.59</v>
      </c>
      <c r="F944" s="235" t="s">
        <v>5025</v>
      </c>
      <c r="G944" s="235" t="s">
        <v>5026</v>
      </c>
      <c r="H944" s="226">
        <v>472096.17</v>
      </c>
    </row>
    <row r="945" spans="2:8" x14ac:dyDescent="0.25">
      <c r="B945" s="235" t="s">
        <v>5027</v>
      </c>
      <c r="C945" s="235" t="s">
        <v>5028</v>
      </c>
      <c r="D945" s="226">
        <v>105322.48</v>
      </c>
      <c r="F945" s="235" t="s">
        <v>5027</v>
      </c>
      <c r="G945" s="235" t="s">
        <v>5028</v>
      </c>
      <c r="H945" s="226">
        <v>59713.34</v>
      </c>
    </row>
    <row r="946" spans="2:8" x14ac:dyDescent="0.25">
      <c r="B946" s="235" t="s">
        <v>5029</v>
      </c>
      <c r="C946" s="235" t="s">
        <v>5030</v>
      </c>
      <c r="D946" s="226">
        <v>39350.19</v>
      </c>
      <c r="F946" s="235" t="s">
        <v>5029</v>
      </c>
      <c r="G946" s="235" t="s">
        <v>5030</v>
      </c>
      <c r="H946" s="226">
        <v>21081.16</v>
      </c>
    </row>
    <row r="947" spans="2:8" x14ac:dyDescent="0.25">
      <c r="B947" s="235" t="s">
        <v>5031</v>
      </c>
      <c r="C947" s="235" t="s">
        <v>5032</v>
      </c>
      <c r="D947" s="226">
        <v>1300</v>
      </c>
      <c r="F947" s="235" t="s">
        <v>5031</v>
      </c>
      <c r="G947" s="235" t="s">
        <v>5032</v>
      </c>
      <c r="H947" s="226">
        <v>0</v>
      </c>
    </row>
    <row r="948" spans="2:8" x14ac:dyDescent="0.25">
      <c r="B948" s="235" t="s">
        <v>5033</v>
      </c>
      <c r="C948" s="235" t="s">
        <v>5034</v>
      </c>
      <c r="D948" s="226">
        <v>286416.3</v>
      </c>
      <c r="F948" s="235" t="s">
        <v>5033</v>
      </c>
      <c r="G948" s="235" t="s">
        <v>5034</v>
      </c>
      <c r="H948" s="226">
        <v>252589.12</v>
      </c>
    </row>
    <row r="949" spans="2:8" x14ac:dyDescent="0.25">
      <c r="B949" s="235" t="s">
        <v>5035</v>
      </c>
      <c r="C949" s="235" t="s">
        <v>5036</v>
      </c>
      <c r="D949" s="226">
        <v>101610.09</v>
      </c>
      <c r="F949" s="235" t="s">
        <v>5035</v>
      </c>
      <c r="G949" s="235" t="s">
        <v>5036</v>
      </c>
      <c r="H949" s="226">
        <v>97971.09</v>
      </c>
    </row>
    <row r="950" spans="2:8" x14ac:dyDescent="0.25">
      <c r="B950" s="235" t="s">
        <v>5037</v>
      </c>
      <c r="C950" s="235" t="s">
        <v>5038</v>
      </c>
      <c r="D950" s="226">
        <v>32033.200000000001</v>
      </c>
      <c r="F950" s="235" t="s">
        <v>5037</v>
      </c>
      <c r="G950" s="235" t="s">
        <v>5038</v>
      </c>
      <c r="H950" s="226">
        <v>24136.13</v>
      </c>
    </row>
    <row r="951" spans="2:8" x14ac:dyDescent="0.25">
      <c r="B951" s="235" t="s">
        <v>6926</v>
      </c>
      <c r="C951" s="235" t="s">
        <v>6927</v>
      </c>
      <c r="D951" s="226">
        <v>16605.330000000002</v>
      </c>
      <c r="F951" s="235" t="s">
        <v>6926</v>
      </c>
      <c r="G951" s="235" t="s">
        <v>6927</v>
      </c>
      <c r="H951" s="226">
        <v>16605.330000000002</v>
      </c>
    </row>
    <row r="952" spans="2:8" x14ac:dyDescent="0.25">
      <c r="B952" s="235" t="s">
        <v>5039</v>
      </c>
      <c r="C952" s="235" t="s">
        <v>5040</v>
      </c>
      <c r="D952" s="226">
        <v>243.52</v>
      </c>
      <c r="F952" s="235" t="s">
        <v>5039</v>
      </c>
      <c r="G952" s="235" t="s">
        <v>5040</v>
      </c>
      <c r="H952" s="226">
        <v>135.52000000000001</v>
      </c>
    </row>
    <row r="953" spans="2:8" x14ac:dyDescent="0.25">
      <c r="B953" s="235" t="s">
        <v>5041</v>
      </c>
      <c r="C953" s="235" t="s">
        <v>5042</v>
      </c>
      <c r="D953" s="226">
        <v>243.52</v>
      </c>
      <c r="F953" s="235" t="s">
        <v>5041</v>
      </c>
      <c r="G953" s="235" t="s">
        <v>5042</v>
      </c>
      <c r="H953" s="226">
        <v>135.52000000000001</v>
      </c>
    </row>
    <row r="954" spans="2:8" x14ac:dyDescent="0.25">
      <c r="B954" s="235" t="s">
        <v>5043</v>
      </c>
      <c r="C954" s="235" t="s">
        <v>5044</v>
      </c>
      <c r="D954" s="226">
        <v>2421.46</v>
      </c>
      <c r="F954" s="235" t="s">
        <v>5043</v>
      </c>
      <c r="G954" s="235" t="s">
        <v>5044</v>
      </c>
      <c r="H954" s="226">
        <v>860.96</v>
      </c>
    </row>
    <row r="955" spans="2:8" x14ac:dyDescent="0.25">
      <c r="B955" s="235" t="s">
        <v>5045</v>
      </c>
      <c r="C955" s="235" t="s">
        <v>5046</v>
      </c>
      <c r="D955" s="226">
        <v>2421.46</v>
      </c>
      <c r="F955" s="235" t="s">
        <v>5045</v>
      </c>
      <c r="G955" s="235" t="s">
        <v>5046</v>
      </c>
      <c r="H955" s="226">
        <v>860.96</v>
      </c>
    </row>
    <row r="956" spans="2:8" x14ac:dyDescent="0.25">
      <c r="B956" s="235" t="s">
        <v>5047</v>
      </c>
      <c r="C956" s="235" t="s">
        <v>5048</v>
      </c>
      <c r="D956" s="226">
        <v>244.57</v>
      </c>
      <c r="F956" s="235" t="s">
        <v>5047</v>
      </c>
      <c r="G956" s="235" t="s">
        <v>5048</v>
      </c>
      <c r="H956" s="226">
        <v>244.57</v>
      </c>
    </row>
    <row r="957" spans="2:8" x14ac:dyDescent="0.25">
      <c r="B957" s="235" t="s">
        <v>5049</v>
      </c>
      <c r="C957" s="235" t="s">
        <v>5050</v>
      </c>
      <c r="D957" s="226">
        <v>244.57</v>
      </c>
      <c r="F957" s="235" t="s">
        <v>5049</v>
      </c>
      <c r="G957" s="235" t="s">
        <v>5050</v>
      </c>
      <c r="H957" s="226">
        <v>244.57</v>
      </c>
    </row>
    <row r="958" spans="2:8" x14ac:dyDescent="0.25">
      <c r="B958" s="235" t="s">
        <v>5051</v>
      </c>
      <c r="C958" s="235" t="s">
        <v>5052</v>
      </c>
      <c r="D958" s="226">
        <v>0</v>
      </c>
      <c r="F958" s="235" t="s">
        <v>5051</v>
      </c>
      <c r="G958" s="235" t="s">
        <v>5052</v>
      </c>
      <c r="H958" s="226">
        <v>0</v>
      </c>
    </row>
    <row r="959" spans="2:8" x14ac:dyDescent="0.25">
      <c r="B959" s="235" t="s">
        <v>5053</v>
      </c>
      <c r="C959" s="235" t="s">
        <v>4412</v>
      </c>
      <c r="D959" s="226">
        <v>0</v>
      </c>
      <c r="F959" s="235" t="s">
        <v>5053</v>
      </c>
      <c r="G959" s="235" t="s">
        <v>4412</v>
      </c>
      <c r="H959" s="226">
        <v>0</v>
      </c>
    </row>
    <row r="960" spans="2:8" x14ac:dyDescent="0.25">
      <c r="B960" s="235" t="s">
        <v>5054</v>
      </c>
      <c r="C960" s="235" t="s">
        <v>5055</v>
      </c>
      <c r="D960" s="226">
        <v>199265.29</v>
      </c>
      <c r="F960" s="235" t="s">
        <v>5054</v>
      </c>
      <c r="G960" s="235" t="s">
        <v>5055</v>
      </c>
      <c r="H960" s="226">
        <v>167045.99</v>
      </c>
    </row>
    <row r="961" spans="2:8" x14ac:dyDescent="0.25">
      <c r="B961" s="235" t="s">
        <v>5056</v>
      </c>
      <c r="C961" s="235" t="s">
        <v>5057</v>
      </c>
      <c r="D961" s="226">
        <v>36573.47</v>
      </c>
      <c r="F961" s="235" t="s">
        <v>5056</v>
      </c>
      <c r="G961" s="235" t="s">
        <v>5057</v>
      </c>
      <c r="H961" s="226">
        <v>34409.550000000003</v>
      </c>
    </row>
    <row r="962" spans="2:8" x14ac:dyDescent="0.25">
      <c r="B962" s="235" t="s">
        <v>5058</v>
      </c>
      <c r="C962" s="235" t="s">
        <v>4430</v>
      </c>
      <c r="D962" s="226">
        <v>0</v>
      </c>
      <c r="F962" s="235" t="s">
        <v>5058</v>
      </c>
      <c r="G962" s="235" t="s">
        <v>4430</v>
      </c>
      <c r="H962" s="226">
        <v>0</v>
      </c>
    </row>
    <row r="963" spans="2:8" x14ac:dyDescent="0.25">
      <c r="B963" s="235" t="s">
        <v>5059</v>
      </c>
      <c r="C963" s="235" t="s">
        <v>4432</v>
      </c>
      <c r="D963" s="226">
        <v>48.6</v>
      </c>
      <c r="F963" s="235" t="s">
        <v>5059</v>
      </c>
      <c r="G963" s="235" t="s">
        <v>4432</v>
      </c>
      <c r="H963" s="226">
        <v>48.6</v>
      </c>
    </row>
    <row r="964" spans="2:8" x14ac:dyDescent="0.25">
      <c r="B964" s="235" t="s">
        <v>5060</v>
      </c>
      <c r="C964" s="235" t="s">
        <v>4434</v>
      </c>
      <c r="D964" s="226">
        <v>556.77</v>
      </c>
      <c r="F964" s="235" t="s">
        <v>5060</v>
      </c>
      <c r="G964" s="235" t="s">
        <v>4434</v>
      </c>
      <c r="H964" s="226">
        <v>556.77</v>
      </c>
    </row>
    <row r="965" spans="2:8" x14ac:dyDescent="0.25">
      <c r="B965" s="235" t="s">
        <v>5061</v>
      </c>
      <c r="C965" s="235" t="s">
        <v>4436</v>
      </c>
      <c r="D965" s="226">
        <v>0</v>
      </c>
      <c r="F965" s="235" t="s">
        <v>5061</v>
      </c>
      <c r="G965" s="235" t="s">
        <v>4436</v>
      </c>
      <c r="H965" s="226">
        <v>0</v>
      </c>
    </row>
    <row r="966" spans="2:8" x14ac:dyDescent="0.25">
      <c r="B966" s="235" t="s">
        <v>5062</v>
      </c>
      <c r="C966" s="235" t="s">
        <v>5063</v>
      </c>
      <c r="D966" s="226">
        <v>11819.97</v>
      </c>
      <c r="F966" s="235" t="s">
        <v>5062</v>
      </c>
      <c r="G966" s="235" t="s">
        <v>5063</v>
      </c>
      <c r="H966" s="226">
        <v>10816.89</v>
      </c>
    </row>
    <row r="967" spans="2:8" x14ac:dyDescent="0.25">
      <c r="B967" s="235" t="s">
        <v>1769</v>
      </c>
      <c r="C967" s="235" t="s">
        <v>5064</v>
      </c>
      <c r="D967" s="226">
        <v>4.28</v>
      </c>
      <c r="F967" s="235" t="s">
        <v>1769</v>
      </c>
      <c r="G967" s="235" t="s">
        <v>5064</v>
      </c>
      <c r="H967" s="226">
        <v>4.28</v>
      </c>
    </row>
    <row r="968" spans="2:8" x14ac:dyDescent="0.25">
      <c r="B968" s="235" t="s">
        <v>1771</v>
      </c>
      <c r="C968" s="235" t="s">
        <v>5065</v>
      </c>
      <c r="D968" s="226">
        <v>1901.63</v>
      </c>
      <c r="F968" s="235" t="s">
        <v>1771</v>
      </c>
      <c r="G968" s="235" t="s">
        <v>5065</v>
      </c>
      <c r="H968" s="226">
        <v>898.55</v>
      </c>
    </row>
    <row r="969" spans="2:8" x14ac:dyDescent="0.25">
      <c r="B969" s="235" t="s">
        <v>1773</v>
      </c>
      <c r="C969" s="235" t="s">
        <v>5066</v>
      </c>
      <c r="D969" s="226">
        <v>1729.87</v>
      </c>
      <c r="F969" s="235" t="s">
        <v>1773</v>
      </c>
      <c r="G969" s="235" t="s">
        <v>5066</v>
      </c>
      <c r="H969" s="226">
        <v>1729.87</v>
      </c>
    </row>
    <row r="970" spans="2:8" x14ac:dyDescent="0.25">
      <c r="B970" s="235" t="s">
        <v>1775</v>
      </c>
      <c r="C970" s="235" t="s">
        <v>5067</v>
      </c>
      <c r="D970" s="226">
        <v>0</v>
      </c>
      <c r="F970" s="235" t="s">
        <v>1775</v>
      </c>
      <c r="G970" s="235" t="s">
        <v>5067</v>
      </c>
      <c r="H970" s="226">
        <v>0</v>
      </c>
    </row>
    <row r="971" spans="2:8" x14ac:dyDescent="0.25">
      <c r="B971" s="235" t="s">
        <v>1777</v>
      </c>
      <c r="C971" s="235" t="s">
        <v>5066</v>
      </c>
      <c r="D971" s="226">
        <v>0</v>
      </c>
      <c r="F971" s="235" t="s">
        <v>1777</v>
      </c>
      <c r="G971" s="235" t="s">
        <v>5066</v>
      </c>
      <c r="H971" s="226">
        <v>0</v>
      </c>
    </row>
    <row r="972" spans="2:8" x14ac:dyDescent="0.25">
      <c r="B972" s="235" t="s">
        <v>1778</v>
      </c>
      <c r="C972" s="235" t="s">
        <v>5068</v>
      </c>
      <c r="D972" s="226">
        <v>0</v>
      </c>
      <c r="F972" s="235" t="s">
        <v>1778</v>
      </c>
      <c r="G972" s="235" t="s">
        <v>5068</v>
      </c>
      <c r="H972" s="226">
        <v>0</v>
      </c>
    </row>
    <row r="973" spans="2:8" x14ac:dyDescent="0.25">
      <c r="B973" s="235" t="s">
        <v>1780</v>
      </c>
      <c r="C973" s="235" t="s">
        <v>5069</v>
      </c>
      <c r="D973" s="226">
        <v>3782.93</v>
      </c>
      <c r="F973" s="235" t="s">
        <v>1780</v>
      </c>
      <c r="G973" s="235" t="s">
        <v>5069</v>
      </c>
      <c r="H973" s="226">
        <v>3782.93</v>
      </c>
    </row>
    <row r="974" spans="2:8" x14ac:dyDescent="0.25">
      <c r="B974" s="235" t="s">
        <v>1782</v>
      </c>
      <c r="C974" s="235" t="s">
        <v>5070</v>
      </c>
      <c r="D974" s="226">
        <v>0</v>
      </c>
      <c r="F974" s="235" t="s">
        <v>1782</v>
      </c>
      <c r="G974" s="235" t="s">
        <v>5070</v>
      </c>
      <c r="H974" s="226">
        <v>0</v>
      </c>
    </row>
    <row r="975" spans="2:8" x14ac:dyDescent="0.25">
      <c r="B975" s="235" t="s">
        <v>1784</v>
      </c>
      <c r="C975" s="235" t="s">
        <v>5071</v>
      </c>
      <c r="D975" s="226">
        <v>4298.8100000000004</v>
      </c>
      <c r="F975" s="235" t="s">
        <v>1784</v>
      </c>
      <c r="G975" s="235" t="s">
        <v>5071</v>
      </c>
      <c r="H975" s="226">
        <v>4298.8100000000004</v>
      </c>
    </row>
    <row r="976" spans="2:8" x14ac:dyDescent="0.25">
      <c r="B976" s="235" t="s">
        <v>1786</v>
      </c>
      <c r="C976" s="235" t="s">
        <v>5072</v>
      </c>
      <c r="D976" s="226">
        <v>0</v>
      </c>
      <c r="F976" s="235" t="s">
        <v>1786</v>
      </c>
      <c r="G976" s="235" t="s">
        <v>5072</v>
      </c>
      <c r="H976" s="226">
        <v>0</v>
      </c>
    </row>
    <row r="977" spans="2:8" x14ac:dyDescent="0.25">
      <c r="B977" s="235" t="s">
        <v>1788</v>
      </c>
      <c r="C977" s="235" t="s">
        <v>5073</v>
      </c>
      <c r="D977" s="226">
        <v>10.52</v>
      </c>
      <c r="F977" s="235" t="s">
        <v>1788</v>
      </c>
      <c r="G977" s="235" t="s">
        <v>5073</v>
      </c>
      <c r="H977" s="226">
        <v>10.52</v>
      </c>
    </row>
    <row r="978" spans="2:8" x14ac:dyDescent="0.25">
      <c r="B978" s="235" t="s">
        <v>6769</v>
      </c>
      <c r="C978" s="235" t="s">
        <v>6770</v>
      </c>
      <c r="D978" s="226">
        <v>22.83</v>
      </c>
      <c r="F978" s="235" t="s">
        <v>6769</v>
      </c>
      <c r="G978" s="235" t="s">
        <v>6770</v>
      </c>
      <c r="H978" s="226">
        <v>22.83</v>
      </c>
    </row>
    <row r="979" spans="2:8" x14ac:dyDescent="0.25">
      <c r="B979" s="235" t="s">
        <v>6915</v>
      </c>
      <c r="C979" s="235" t="s">
        <v>6916</v>
      </c>
      <c r="D979" s="226">
        <v>536.85</v>
      </c>
      <c r="F979" s="235" t="s">
        <v>6915</v>
      </c>
      <c r="G979" s="235" t="s">
        <v>6916</v>
      </c>
      <c r="H979" s="226">
        <v>536.85</v>
      </c>
    </row>
    <row r="980" spans="2:8" x14ac:dyDescent="0.25">
      <c r="B980" s="235" t="s">
        <v>5074</v>
      </c>
      <c r="C980" s="235" t="s">
        <v>5075</v>
      </c>
      <c r="D980" s="226">
        <v>4241.6099999999997</v>
      </c>
      <c r="F980" s="235" t="s">
        <v>5074</v>
      </c>
      <c r="G980" s="235" t="s">
        <v>5075</v>
      </c>
      <c r="H980" s="226">
        <v>3080.77</v>
      </c>
    </row>
    <row r="981" spans="2:8" x14ac:dyDescent="0.25">
      <c r="B981" s="235" t="s">
        <v>5076</v>
      </c>
      <c r="C981" s="235" t="s">
        <v>5077</v>
      </c>
      <c r="D981" s="226">
        <v>3.46</v>
      </c>
      <c r="F981" s="235" t="s">
        <v>5076</v>
      </c>
      <c r="G981" s="235" t="s">
        <v>5077</v>
      </c>
      <c r="H981" s="226">
        <v>3.46</v>
      </c>
    </row>
    <row r="982" spans="2:8" x14ac:dyDescent="0.25">
      <c r="B982" s="235" t="s">
        <v>5078</v>
      </c>
      <c r="C982" s="235" t="s">
        <v>5079</v>
      </c>
      <c r="D982" s="226">
        <v>8336.0400000000009</v>
      </c>
      <c r="F982" s="235" t="s">
        <v>5078</v>
      </c>
      <c r="G982" s="235" t="s">
        <v>5079</v>
      </c>
      <c r="H982" s="226">
        <v>8336.0400000000009</v>
      </c>
    </row>
    <row r="983" spans="2:8" x14ac:dyDescent="0.25">
      <c r="B983" s="235" t="s">
        <v>5080</v>
      </c>
      <c r="C983" s="235" t="s">
        <v>5081</v>
      </c>
      <c r="D983" s="226">
        <v>9068.5</v>
      </c>
      <c r="F983" s="235" t="s">
        <v>5080</v>
      </c>
      <c r="G983" s="235" t="s">
        <v>5081</v>
      </c>
      <c r="H983" s="226">
        <v>9068.5</v>
      </c>
    </row>
    <row r="984" spans="2:8" x14ac:dyDescent="0.25">
      <c r="B984" s="235" t="s">
        <v>5082</v>
      </c>
      <c r="C984" s="235" t="s">
        <v>5083</v>
      </c>
      <c r="D984" s="226">
        <v>0</v>
      </c>
      <c r="F984" s="235" t="s">
        <v>5082</v>
      </c>
      <c r="G984" s="235" t="s">
        <v>5083</v>
      </c>
      <c r="H984" s="226">
        <v>0</v>
      </c>
    </row>
    <row r="985" spans="2:8" x14ac:dyDescent="0.25">
      <c r="B985" s="235" t="s">
        <v>5084</v>
      </c>
      <c r="C985" s="235" t="s">
        <v>5085</v>
      </c>
      <c r="D985" s="226">
        <v>1961.67</v>
      </c>
      <c r="F985" s="235" t="s">
        <v>5084</v>
      </c>
      <c r="G985" s="235" t="s">
        <v>5085</v>
      </c>
      <c r="H985" s="226">
        <v>1961.67</v>
      </c>
    </row>
    <row r="986" spans="2:8" x14ac:dyDescent="0.25">
      <c r="B986" s="235" t="s">
        <v>5086</v>
      </c>
      <c r="C986" s="235" t="s">
        <v>5087</v>
      </c>
      <c r="D986" s="226">
        <v>162691.82</v>
      </c>
      <c r="F986" s="235" t="s">
        <v>5086</v>
      </c>
      <c r="G986" s="235" t="s">
        <v>5087</v>
      </c>
      <c r="H986" s="226">
        <v>132636.44</v>
      </c>
    </row>
    <row r="987" spans="2:8" x14ac:dyDescent="0.25">
      <c r="B987" s="235" t="s">
        <v>5088</v>
      </c>
      <c r="C987" s="235" t="s">
        <v>5089</v>
      </c>
      <c r="D987" s="226">
        <v>62066.96</v>
      </c>
      <c r="F987" s="235" t="s">
        <v>5088</v>
      </c>
      <c r="G987" s="235" t="s">
        <v>5089</v>
      </c>
      <c r="H987" s="226">
        <v>41634.39</v>
      </c>
    </row>
    <row r="988" spans="2:8" x14ac:dyDescent="0.25">
      <c r="B988" s="235" t="s">
        <v>5090</v>
      </c>
      <c r="C988" s="235" t="s">
        <v>5091</v>
      </c>
      <c r="D988" s="226">
        <v>450</v>
      </c>
      <c r="F988" s="235" t="s">
        <v>5090</v>
      </c>
      <c r="G988" s="235" t="s">
        <v>5091</v>
      </c>
      <c r="H988" s="226">
        <v>0</v>
      </c>
    </row>
    <row r="989" spans="2:8" x14ac:dyDescent="0.25">
      <c r="B989" s="235" t="s">
        <v>5092</v>
      </c>
      <c r="C989" s="235" t="s">
        <v>5093</v>
      </c>
      <c r="D989" s="226">
        <v>23326.94</v>
      </c>
      <c r="F989" s="235" t="s">
        <v>5092</v>
      </c>
      <c r="G989" s="235" t="s">
        <v>5093</v>
      </c>
      <c r="H989" s="226">
        <v>19839.16</v>
      </c>
    </row>
    <row r="990" spans="2:8" x14ac:dyDescent="0.25">
      <c r="B990" s="235" t="s">
        <v>5094</v>
      </c>
      <c r="C990" s="235" t="s">
        <v>5095</v>
      </c>
      <c r="D990" s="226">
        <v>30327.53</v>
      </c>
      <c r="F990" s="235" t="s">
        <v>5094</v>
      </c>
      <c r="G990" s="235" t="s">
        <v>5095</v>
      </c>
      <c r="H990" s="226">
        <v>30327.53</v>
      </c>
    </row>
    <row r="991" spans="2:8" x14ac:dyDescent="0.25">
      <c r="B991" s="235" t="s">
        <v>5096</v>
      </c>
      <c r="C991" s="235" t="s">
        <v>5097</v>
      </c>
      <c r="D991" s="226">
        <v>36170.17</v>
      </c>
      <c r="F991" s="235" t="s">
        <v>5096</v>
      </c>
      <c r="G991" s="235" t="s">
        <v>5097</v>
      </c>
      <c r="H991" s="226">
        <v>36170.17</v>
      </c>
    </row>
    <row r="992" spans="2:8" x14ac:dyDescent="0.25">
      <c r="B992" s="235" t="s">
        <v>5098</v>
      </c>
      <c r="C992" s="235" t="s">
        <v>5099</v>
      </c>
      <c r="D992" s="226">
        <v>10141.1</v>
      </c>
      <c r="F992" s="235" t="s">
        <v>5098</v>
      </c>
      <c r="G992" s="235" t="s">
        <v>5099</v>
      </c>
      <c r="H992" s="226">
        <v>4507.8100000000004</v>
      </c>
    </row>
    <row r="993" spans="2:8" x14ac:dyDescent="0.25">
      <c r="B993" s="235" t="s">
        <v>5100</v>
      </c>
      <c r="C993" s="235" t="s">
        <v>5101</v>
      </c>
      <c r="D993" s="226">
        <v>0</v>
      </c>
      <c r="F993" s="235" t="s">
        <v>5100</v>
      </c>
      <c r="G993" s="235" t="s">
        <v>5101</v>
      </c>
      <c r="H993" s="226">
        <v>0</v>
      </c>
    </row>
    <row r="994" spans="2:8" x14ac:dyDescent="0.25">
      <c r="B994" s="235" t="s">
        <v>5102</v>
      </c>
      <c r="C994" s="235" t="s">
        <v>5103</v>
      </c>
      <c r="D994" s="226">
        <v>209.12</v>
      </c>
      <c r="F994" s="235" t="s">
        <v>5102</v>
      </c>
      <c r="G994" s="235" t="s">
        <v>5103</v>
      </c>
      <c r="H994" s="226">
        <v>157.38</v>
      </c>
    </row>
    <row r="995" spans="2:8" x14ac:dyDescent="0.25">
      <c r="B995" s="235" t="s">
        <v>5104</v>
      </c>
      <c r="C995" s="235" t="s">
        <v>5105</v>
      </c>
      <c r="D995" s="226">
        <v>487.09</v>
      </c>
      <c r="F995" s="235" t="s">
        <v>5104</v>
      </c>
      <c r="G995" s="235" t="s">
        <v>5105</v>
      </c>
      <c r="H995" s="226">
        <v>385.41</v>
      </c>
    </row>
    <row r="996" spans="2:8" x14ac:dyDescent="0.25">
      <c r="B996" s="235" t="s">
        <v>5106</v>
      </c>
      <c r="C996" s="235" t="s">
        <v>5107</v>
      </c>
      <c r="D996" s="226">
        <v>0</v>
      </c>
      <c r="F996" s="235" t="s">
        <v>5106</v>
      </c>
      <c r="G996" s="235" t="s">
        <v>5107</v>
      </c>
      <c r="H996" s="226">
        <v>0</v>
      </c>
    </row>
    <row r="997" spans="2:8" x14ac:dyDescent="0.25">
      <c r="B997" s="235" t="s">
        <v>5108</v>
      </c>
      <c r="C997" s="235" t="s">
        <v>5109</v>
      </c>
      <c r="D997" s="226">
        <v>0</v>
      </c>
      <c r="F997" s="235" t="s">
        <v>5108</v>
      </c>
      <c r="G997" s="235" t="s">
        <v>5109</v>
      </c>
      <c r="H997" s="226">
        <v>0</v>
      </c>
    </row>
    <row r="998" spans="2:8" x14ac:dyDescent="0.25">
      <c r="B998" s="235" t="s">
        <v>5110</v>
      </c>
      <c r="C998" s="235" t="s">
        <v>5111</v>
      </c>
      <c r="D998" s="226">
        <v>487.09</v>
      </c>
      <c r="F998" s="235" t="s">
        <v>5110</v>
      </c>
      <c r="G998" s="235" t="s">
        <v>5111</v>
      </c>
      <c r="H998" s="226">
        <v>385.41</v>
      </c>
    </row>
    <row r="999" spans="2:8" x14ac:dyDescent="0.25">
      <c r="B999" s="235" t="s">
        <v>5112</v>
      </c>
      <c r="C999" s="235" t="s">
        <v>5113</v>
      </c>
      <c r="D999" s="226">
        <v>0</v>
      </c>
      <c r="F999" s="235" t="s">
        <v>5112</v>
      </c>
      <c r="G999" s="235" t="s">
        <v>5113</v>
      </c>
      <c r="H999" s="226">
        <v>0</v>
      </c>
    </row>
    <row r="1000" spans="2:8" x14ac:dyDescent="0.25">
      <c r="B1000" s="235" t="s">
        <v>5114</v>
      </c>
      <c r="C1000" s="235" t="s">
        <v>5115</v>
      </c>
      <c r="D1000" s="226">
        <v>0</v>
      </c>
      <c r="F1000" s="235" t="s">
        <v>5114</v>
      </c>
      <c r="G1000" s="235" t="s">
        <v>5115</v>
      </c>
      <c r="H1000" s="226">
        <v>0</v>
      </c>
    </row>
    <row r="1001" spans="2:8" x14ac:dyDescent="0.25">
      <c r="B1001" s="235" t="s">
        <v>5116</v>
      </c>
      <c r="C1001" s="235" t="s">
        <v>5117</v>
      </c>
      <c r="D1001" s="226">
        <v>0</v>
      </c>
      <c r="F1001" s="235" t="s">
        <v>5116</v>
      </c>
      <c r="G1001" s="235" t="s">
        <v>5117</v>
      </c>
      <c r="H1001" s="226">
        <v>0</v>
      </c>
    </row>
    <row r="1002" spans="2:8" x14ac:dyDescent="0.25">
      <c r="B1002" s="235" t="s">
        <v>5118</v>
      </c>
      <c r="C1002" s="235" t="s">
        <v>5119</v>
      </c>
      <c r="D1002" s="226">
        <v>0</v>
      </c>
      <c r="F1002" s="235" t="s">
        <v>5118</v>
      </c>
      <c r="G1002" s="235" t="s">
        <v>5119</v>
      </c>
      <c r="H1002" s="226">
        <v>0</v>
      </c>
    </row>
    <row r="1003" spans="2:8" x14ac:dyDescent="0.25">
      <c r="B1003" s="235" t="s">
        <v>5120</v>
      </c>
      <c r="C1003" s="235" t="s">
        <v>5121</v>
      </c>
      <c r="D1003" s="226">
        <v>0</v>
      </c>
      <c r="F1003" s="235" t="s">
        <v>5120</v>
      </c>
      <c r="G1003" s="235" t="s">
        <v>5121</v>
      </c>
      <c r="H1003" s="226">
        <v>0</v>
      </c>
    </row>
    <row r="1004" spans="2:8" x14ac:dyDescent="0.25">
      <c r="B1004" s="235" t="s">
        <v>5122</v>
      </c>
      <c r="C1004" s="235" t="s">
        <v>5123</v>
      </c>
      <c r="D1004" s="226">
        <v>157.37</v>
      </c>
      <c r="F1004" s="235" t="s">
        <v>5122</v>
      </c>
      <c r="G1004" s="235" t="s">
        <v>5123</v>
      </c>
      <c r="H1004" s="226">
        <v>124.27</v>
      </c>
    </row>
    <row r="1005" spans="2:8" x14ac:dyDescent="0.25">
      <c r="B1005" s="235" t="s">
        <v>5124</v>
      </c>
      <c r="C1005" s="235" t="s">
        <v>5125</v>
      </c>
      <c r="D1005" s="226">
        <v>0</v>
      </c>
      <c r="F1005" s="235" t="s">
        <v>5124</v>
      </c>
      <c r="G1005" s="235" t="s">
        <v>5125</v>
      </c>
      <c r="H1005" s="226">
        <v>0</v>
      </c>
    </row>
    <row r="1006" spans="2:8" x14ac:dyDescent="0.25">
      <c r="B1006" s="235" t="s">
        <v>5126</v>
      </c>
      <c r="C1006" s="235" t="s">
        <v>5127</v>
      </c>
      <c r="D1006" s="226">
        <v>329.72</v>
      </c>
      <c r="F1006" s="235" t="s">
        <v>5126</v>
      </c>
      <c r="G1006" s="235" t="s">
        <v>5127</v>
      </c>
      <c r="H1006" s="226">
        <v>261.14</v>
      </c>
    </row>
    <row r="1007" spans="2:8" x14ac:dyDescent="0.25">
      <c r="B1007" s="235" t="s">
        <v>5128</v>
      </c>
      <c r="C1007" s="235" t="s">
        <v>5129</v>
      </c>
      <c r="D1007" s="226">
        <v>0</v>
      </c>
      <c r="F1007" s="235" t="s">
        <v>5128</v>
      </c>
      <c r="G1007" s="235" t="s">
        <v>5129</v>
      </c>
      <c r="H1007" s="226">
        <v>0</v>
      </c>
    </row>
    <row r="1008" spans="2:8" x14ac:dyDescent="0.25">
      <c r="B1008" s="235" t="s">
        <v>5130</v>
      </c>
      <c r="C1008" s="235" t="s">
        <v>5131</v>
      </c>
      <c r="D1008" s="226">
        <v>258646.88</v>
      </c>
      <c r="F1008" s="235" t="s">
        <v>5130</v>
      </c>
      <c r="G1008" s="235" t="s">
        <v>5131</v>
      </c>
      <c r="H1008" s="226">
        <v>258646.88</v>
      </c>
    </row>
    <row r="1009" spans="2:8" x14ac:dyDescent="0.25">
      <c r="B1009" s="235" t="s">
        <v>5132</v>
      </c>
      <c r="C1009" s="235" t="s">
        <v>5131</v>
      </c>
      <c r="D1009" s="226">
        <v>258646.88</v>
      </c>
      <c r="F1009" s="235" t="s">
        <v>5132</v>
      </c>
      <c r="G1009" s="235" t="s">
        <v>5131</v>
      </c>
      <c r="H1009" s="226">
        <v>258646.88</v>
      </c>
    </row>
    <row r="1010" spans="2:8" x14ac:dyDescent="0.25">
      <c r="B1010" s="235" t="s">
        <v>5133</v>
      </c>
      <c r="C1010" s="235" t="s">
        <v>5134</v>
      </c>
      <c r="D1010" s="226">
        <v>258646.88</v>
      </c>
      <c r="F1010" s="235" t="s">
        <v>5133</v>
      </c>
      <c r="G1010" s="235" t="s">
        <v>5134</v>
      </c>
      <c r="H1010" s="226">
        <v>258646.88</v>
      </c>
    </row>
    <row r="1011" spans="2:8" x14ac:dyDescent="0.25">
      <c r="B1011" s="235" t="s">
        <v>5135</v>
      </c>
      <c r="C1011" s="235" t="s">
        <v>5136</v>
      </c>
      <c r="D1011" s="226">
        <v>0</v>
      </c>
      <c r="F1011" s="235" t="s">
        <v>5135</v>
      </c>
      <c r="G1011" s="235" t="s">
        <v>5136</v>
      </c>
      <c r="H1011" s="226">
        <v>0</v>
      </c>
    </row>
    <row r="1012" spans="2:8" x14ac:dyDescent="0.25">
      <c r="B1012" s="235" t="s">
        <v>5137</v>
      </c>
      <c r="C1012" s="235" t="s">
        <v>5138</v>
      </c>
      <c r="D1012" s="226">
        <v>0</v>
      </c>
      <c r="F1012" s="235" t="s">
        <v>5137</v>
      </c>
      <c r="G1012" s="235" t="s">
        <v>5138</v>
      </c>
      <c r="H1012" s="226">
        <v>0</v>
      </c>
    </row>
    <row r="1013" spans="2:8" x14ac:dyDescent="0.25">
      <c r="B1013" s="235" t="s">
        <v>5139</v>
      </c>
      <c r="C1013" s="235" t="s">
        <v>5140</v>
      </c>
      <c r="D1013" s="226">
        <v>0</v>
      </c>
      <c r="F1013" s="235" t="s">
        <v>5139</v>
      </c>
      <c r="G1013" s="235" t="s">
        <v>5140</v>
      </c>
      <c r="H1013" s="226">
        <v>0</v>
      </c>
    </row>
    <row r="1014" spans="2:8" x14ac:dyDescent="0.25">
      <c r="B1014" s="235" t="s">
        <v>5141</v>
      </c>
      <c r="C1014" s="235" t="s">
        <v>5142</v>
      </c>
      <c r="D1014" s="226">
        <v>0</v>
      </c>
      <c r="F1014" s="235" t="s">
        <v>5141</v>
      </c>
      <c r="G1014" s="235" t="s">
        <v>5142</v>
      </c>
      <c r="H1014" s="226">
        <v>0</v>
      </c>
    </row>
    <row r="1015" spans="2:8" x14ac:dyDescent="0.25">
      <c r="B1015" s="235" t="s">
        <v>5143</v>
      </c>
      <c r="C1015" s="235" t="s">
        <v>5144</v>
      </c>
      <c r="D1015" s="226">
        <v>0</v>
      </c>
      <c r="F1015" s="235" t="s">
        <v>5143</v>
      </c>
      <c r="G1015" s="235" t="s">
        <v>5144</v>
      </c>
      <c r="H1015" s="226">
        <v>0</v>
      </c>
    </row>
    <row r="1016" spans="2:8" x14ac:dyDescent="0.25">
      <c r="B1016" s="235" t="s">
        <v>5145</v>
      </c>
      <c r="C1016" s="235" t="s">
        <v>5146</v>
      </c>
      <c r="D1016" s="226">
        <v>0</v>
      </c>
      <c r="F1016" s="235" t="s">
        <v>5145</v>
      </c>
      <c r="G1016" s="235" t="s">
        <v>5146</v>
      </c>
      <c r="H1016" s="226">
        <v>0</v>
      </c>
    </row>
    <row r="1017" spans="2:8" x14ac:dyDescent="0.25">
      <c r="B1017" s="235" t="s">
        <v>5147</v>
      </c>
      <c r="C1017" s="235" t="s">
        <v>5148</v>
      </c>
      <c r="D1017" s="226">
        <v>196286.02</v>
      </c>
      <c r="F1017" s="235" t="s">
        <v>5147</v>
      </c>
      <c r="G1017" s="235" t="s">
        <v>5148</v>
      </c>
      <c r="H1017" s="226">
        <v>112774.7</v>
      </c>
    </row>
    <row r="1018" spans="2:8" x14ac:dyDescent="0.25">
      <c r="B1018" s="235" t="s">
        <v>5149</v>
      </c>
      <c r="C1018" s="235" t="s">
        <v>5150</v>
      </c>
      <c r="D1018" s="226">
        <v>0</v>
      </c>
      <c r="F1018" s="235" t="s">
        <v>5149</v>
      </c>
      <c r="G1018" s="235" t="s">
        <v>5150</v>
      </c>
      <c r="H1018" s="226">
        <v>0</v>
      </c>
    </row>
    <row r="1019" spans="2:8" x14ac:dyDescent="0.25">
      <c r="B1019" s="235" t="s">
        <v>5151</v>
      </c>
      <c r="C1019" s="235" t="s">
        <v>5152</v>
      </c>
      <c r="D1019" s="226">
        <v>40</v>
      </c>
      <c r="F1019" s="235" t="s">
        <v>5151</v>
      </c>
      <c r="G1019" s="235" t="s">
        <v>5152</v>
      </c>
      <c r="H1019" s="226">
        <v>40</v>
      </c>
    </row>
    <row r="1020" spans="2:8" x14ac:dyDescent="0.25">
      <c r="B1020" s="235" t="s">
        <v>5153</v>
      </c>
      <c r="C1020" s="235" t="s">
        <v>5154</v>
      </c>
      <c r="D1020" s="226">
        <v>40</v>
      </c>
      <c r="F1020" s="235" t="s">
        <v>5153</v>
      </c>
      <c r="G1020" s="235" t="s">
        <v>5154</v>
      </c>
      <c r="H1020" s="226">
        <v>40</v>
      </c>
    </row>
    <row r="1021" spans="2:8" x14ac:dyDescent="0.25">
      <c r="B1021" s="235" t="s">
        <v>5155</v>
      </c>
      <c r="C1021" s="235" t="s">
        <v>5156</v>
      </c>
      <c r="D1021" s="226">
        <v>196246.02</v>
      </c>
      <c r="F1021" s="235" t="s">
        <v>5155</v>
      </c>
      <c r="G1021" s="235" t="s">
        <v>5156</v>
      </c>
      <c r="H1021" s="226">
        <v>112734.7</v>
      </c>
    </row>
    <row r="1022" spans="2:8" x14ac:dyDescent="0.25">
      <c r="B1022" s="235" t="s">
        <v>5157</v>
      </c>
      <c r="C1022" s="235" t="s">
        <v>5158</v>
      </c>
      <c r="D1022" s="226">
        <v>15665.36</v>
      </c>
      <c r="F1022" s="235" t="s">
        <v>5157</v>
      </c>
      <c r="G1022" s="235" t="s">
        <v>5158</v>
      </c>
      <c r="H1022" s="226">
        <v>15264.34</v>
      </c>
    </row>
    <row r="1023" spans="2:8" x14ac:dyDescent="0.25">
      <c r="B1023" s="235" t="s">
        <v>6850</v>
      </c>
      <c r="C1023" s="235" t="s">
        <v>6851</v>
      </c>
      <c r="D1023" s="226">
        <v>0</v>
      </c>
      <c r="F1023" s="235" t="s">
        <v>6850</v>
      </c>
      <c r="G1023" s="235" t="s">
        <v>6851</v>
      </c>
      <c r="H1023" s="226">
        <v>0</v>
      </c>
    </row>
    <row r="1024" spans="2:8" x14ac:dyDescent="0.25">
      <c r="B1024" s="235" t="s">
        <v>6852</v>
      </c>
      <c r="C1024" s="235" t="s">
        <v>6853</v>
      </c>
      <c r="D1024" s="226">
        <v>6324.94</v>
      </c>
      <c r="F1024" s="235" t="s">
        <v>6852</v>
      </c>
      <c r="G1024" s="235" t="s">
        <v>6853</v>
      </c>
      <c r="H1024" s="226">
        <v>6324.94</v>
      </c>
    </row>
    <row r="1025" spans="2:8" x14ac:dyDescent="0.25">
      <c r="B1025" s="235" t="s">
        <v>5159</v>
      </c>
      <c r="C1025" s="235" t="s">
        <v>5160</v>
      </c>
      <c r="D1025" s="226">
        <v>0</v>
      </c>
      <c r="F1025" s="235" t="s">
        <v>5159</v>
      </c>
      <c r="G1025" s="235" t="s">
        <v>5160</v>
      </c>
      <c r="H1025" s="226">
        <v>0</v>
      </c>
    </row>
    <row r="1026" spans="2:8" x14ac:dyDescent="0.25">
      <c r="B1026" s="235" t="s">
        <v>6854</v>
      </c>
      <c r="C1026" s="235" t="s">
        <v>6855</v>
      </c>
      <c r="D1026" s="226">
        <v>5089.88</v>
      </c>
      <c r="F1026" s="235" t="s">
        <v>6854</v>
      </c>
      <c r="G1026" s="235" t="s">
        <v>6855</v>
      </c>
      <c r="H1026" s="226">
        <v>5089.88</v>
      </c>
    </row>
    <row r="1027" spans="2:8" x14ac:dyDescent="0.25">
      <c r="B1027" s="235" t="s">
        <v>5161</v>
      </c>
      <c r="C1027" s="235" t="s">
        <v>5162</v>
      </c>
      <c r="D1027" s="226">
        <v>0</v>
      </c>
      <c r="F1027" s="235" t="s">
        <v>5161</v>
      </c>
      <c r="G1027" s="235" t="s">
        <v>5162</v>
      </c>
      <c r="H1027" s="226">
        <v>0</v>
      </c>
    </row>
    <row r="1028" spans="2:8" x14ac:dyDescent="0.25">
      <c r="B1028" s="235" t="s">
        <v>6856</v>
      </c>
      <c r="C1028" s="235" t="s">
        <v>6857</v>
      </c>
      <c r="D1028" s="226">
        <v>5323.5</v>
      </c>
      <c r="F1028" s="235" t="s">
        <v>6856</v>
      </c>
      <c r="G1028" s="235" t="s">
        <v>6857</v>
      </c>
      <c r="H1028" s="226">
        <v>5323.5</v>
      </c>
    </row>
    <row r="1029" spans="2:8" x14ac:dyDescent="0.25">
      <c r="B1029" s="235" t="s">
        <v>5163</v>
      </c>
      <c r="C1029" s="235" t="s">
        <v>5164</v>
      </c>
      <c r="D1029" s="226">
        <v>0</v>
      </c>
      <c r="F1029" s="235" t="s">
        <v>5163</v>
      </c>
      <c r="G1029" s="235" t="s">
        <v>5164</v>
      </c>
      <c r="H1029" s="226">
        <v>0</v>
      </c>
    </row>
    <row r="1030" spans="2:8" x14ac:dyDescent="0.25">
      <c r="B1030" s="235" t="s">
        <v>6858</v>
      </c>
      <c r="C1030" s="235" t="s">
        <v>6859</v>
      </c>
      <c r="D1030" s="226">
        <v>0</v>
      </c>
      <c r="F1030" s="235" t="s">
        <v>6858</v>
      </c>
      <c r="G1030" s="235" t="s">
        <v>6859</v>
      </c>
      <c r="H1030" s="226">
        <v>0</v>
      </c>
    </row>
    <row r="1031" spans="2:8" x14ac:dyDescent="0.25">
      <c r="B1031" s="235" t="s">
        <v>5165</v>
      </c>
      <c r="C1031" s="235" t="s">
        <v>5166</v>
      </c>
      <c r="D1031" s="226">
        <v>0</v>
      </c>
      <c r="F1031" s="235" t="s">
        <v>5165</v>
      </c>
      <c r="G1031" s="235" t="s">
        <v>5166</v>
      </c>
      <c r="H1031" s="226">
        <v>0</v>
      </c>
    </row>
    <row r="1032" spans="2:8" x14ac:dyDescent="0.25">
      <c r="B1032" s="235" t="s">
        <v>6860</v>
      </c>
      <c r="C1032" s="235" t="s">
        <v>6861</v>
      </c>
      <c r="D1032" s="226">
        <v>2550</v>
      </c>
      <c r="F1032" s="235" t="s">
        <v>6860</v>
      </c>
      <c r="G1032" s="235" t="s">
        <v>6861</v>
      </c>
      <c r="H1032" s="226">
        <v>2550</v>
      </c>
    </row>
    <row r="1033" spans="2:8" x14ac:dyDescent="0.25">
      <c r="B1033" s="235" t="s">
        <v>5167</v>
      </c>
      <c r="C1033" s="235" t="s">
        <v>5168</v>
      </c>
      <c r="D1033" s="226">
        <v>0</v>
      </c>
      <c r="F1033" s="235" t="s">
        <v>5167</v>
      </c>
      <c r="G1033" s="235" t="s">
        <v>5168</v>
      </c>
      <c r="H1033" s="226">
        <v>0</v>
      </c>
    </row>
    <row r="1034" spans="2:8" x14ac:dyDescent="0.25">
      <c r="B1034" s="235" t="s">
        <v>6771</v>
      </c>
      <c r="C1034" s="235" t="s">
        <v>6772</v>
      </c>
      <c r="D1034" s="226">
        <v>2589.5500000000002</v>
      </c>
      <c r="F1034" s="235" t="s">
        <v>6771</v>
      </c>
      <c r="G1034" s="235" t="s">
        <v>6772</v>
      </c>
      <c r="H1034" s="226">
        <v>384.32</v>
      </c>
    </row>
    <row r="1035" spans="2:8" x14ac:dyDescent="0.25">
      <c r="B1035" s="235" t="s">
        <v>6862</v>
      </c>
      <c r="C1035" s="235" t="s">
        <v>6863</v>
      </c>
      <c r="D1035" s="226">
        <v>0</v>
      </c>
      <c r="F1035" s="235" t="s">
        <v>6862</v>
      </c>
      <c r="G1035" s="235" t="s">
        <v>6863</v>
      </c>
      <c r="H1035" s="226">
        <v>0</v>
      </c>
    </row>
    <row r="1036" spans="2:8" x14ac:dyDescent="0.25">
      <c r="B1036" s="235" t="s">
        <v>5169</v>
      </c>
      <c r="C1036" s="235" t="s">
        <v>5170</v>
      </c>
      <c r="D1036" s="226">
        <v>40697.67</v>
      </c>
      <c r="F1036" s="235" t="s">
        <v>5169</v>
      </c>
      <c r="G1036" s="235" t="s">
        <v>5170</v>
      </c>
      <c r="H1036" s="226">
        <v>39277.74</v>
      </c>
    </row>
    <row r="1037" spans="2:8" x14ac:dyDescent="0.25">
      <c r="B1037" s="235" t="s">
        <v>5171</v>
      </c>
      <c r="C1037" s="235" t="s">
        <v>5172</v>
      </c>
      <c r="D1037" s="226">
        <v>0</v>
      </c>
      <c r="F1037" s="235" t="s">
        <v>5171</v>
      </c>
      <c r="G1037" s="235" t="s">
        <v>5172</v>
      </c>
      <c r="H1037" s="226">
        <v>0</v>
      </c>
    </row>
    <row r="1038" spans="2:8" x14ac:dyDescent="0.25">
      <c r="B1038" s="235" t="s">
        <v>5173</v>
      </c>
      <c r="C1038" s="235" t="s">
        <v>5174</v>
      </c>
      <c r="D1038" s="226">
        <v>0</v>
      </c>
      <c r="F1038" s="235" t="s">
        <v>5173</v>
      </c>
      <c r="G1038" s="235" t="s">
        <v>5174</v>
      </c>
      <c r="H1038" s="226">
        <v>0</v>
      </c>
    </row>
    <row r="1039" spans="2:8" x14ac:dyDescent="0.25">
      <c r="B1039" s="235" t="s">
        <v>5175</v>
      </c>
      <c r="C1039" s="235" t="s">
        <v>5176</v>
      </c>
      <c r="D1039" s="226">
        <v>0</v>
      </c>
      <c r="F1039" s="235" t="s">
        <v>5175</v>
      </c>
      <c r="G1039" s="235" t="s">
        <v>5176</v>
      </c>
      <c r="H1039" s="226">
        <v>0</v>
      </c>
    </row>
    <row r="1040" spans="2:8" x14ac:dyDescent="0.25">
      <c r="B1040" s="235" t="s">
        <v>5177</v>
      </c>
      <c r="C1040" s="235" t="s">
        <v>4506</v>
      </c>
      <c r="D1040" s="226">
        <v>10643.46</v>
      </c>
      <c r="F1040" s="235" t="s">
        <v>5177</v>
      </c>
      <c r="G1040" s="235" t="s">
        <v>4506</v>
      </c>
      <c r="H1040" s="226">
        <v>10643.46</v>
      </c>
    </row>
    <row r="1041" spans="2:8" x14ac:dyDescent="0.25">
      <c r="B1041" s="235" t="s">
        <v>5178</v>
      </c>
      <c r="C1041" s="235" t="s">
        <v>5179</v>
      </c>
      <c r="D1041" s="226">
        <v>0</v>
      </c>
      <c r="F1041" s="235" t="s">
        <v>5178</v>
      </c>
      <c r="G1041" s="235" t="s">
        <v>5179</v>
      </c>
      <c r="H1041" s="226">
        <v>0</v>
      </c>
    </row>
    <row r="1042" spans="2:8" x14ac:dyDescent="0.25">
      <c r="B1042" s="235" t="s">
        <v>5180</v>
      </c>
      <c r="C1042" s="235" t="s">
        <v>5181</v>
      </c>
      <c r="D1042" s="226">
        <v>101976.96000000001</v>
      </c>
      <c r="F1042" s="235" t="s">
        <v>5180</v>
      </c>
      <c r="G1042" s="235" t="s">
        <v>5181</v>
      </c>
      <c r="H1042" s="226">
        <v>23241.82</v>
      </c>
    </row>
    <row r="1043" spans="2:8" x14ac:dyDescent="0.25">
      <c r="B1043" s="235" t="s">
        <v>5182</v>
      </c>
      <c r="C1043" s="235" t="s">
        <v>5183</v>
      </c>
      <c r="D1043" s="226">
        <v>3110.7</v>
      </c>
      <c r="F1043" s="235" t="s">
        <v>5182</v>
      </c>
      <c r="G1043" s="235" t="s">
        <v>5183</v>
      </c>
      <c r="H1043" s="226">
        <v>3110.7</v>
      </c>
    </row>
    <row r="1044" spans="2:8" x14ac:dyDescent="0.25">
      <c r="B1044" s="235" t="s">
        <v>5184</v>
      </c>
      <c r="C1044" s="235" t="s">
        <v>5185</v>
      </c>
      <c r="D1044" s="226">
        <v>324</v>
      </c>
      <c r="F1044" s="235" t="s">
        <v>5184</v>
      </c>
      <c r="G1044" s="235" t="s">
        <v>5185</v>
      </c>
      <c r="H1044" s="226">
        <v>324</v>
      </c>
    </row>
    <row r="1045" spans="2:8" x14ac:dyDescent="0.25">
      <c r="B1045" s="235" t="s">
        <v>5186</v>
      </c>
      <c r="C1045" s="235" t="s">
        <v>5187</v>
      </c>
      <c r="D1045" s="226">
        <v>0</v>
      </c>
      <c r="F1045" s="235" t="s">
        <v>5186</v>
      </c>
      <c r="G1045" s="235" t="s">
        <v>5187</v>
      </c>
      <c r="H1045" s="226">
        <v>0</v>
      </c>
    </row>
    <row r="1046" spans="2:8" x14ac:dyDescent="0.25">
      <c r="B1046" s="235" t="s">
        <v>6805</v>
      </c>
      <c r="C1046" s="235" t="s">
        <v>6806</v>
      </c>
      <c r="D1046" s="226">
        <v>1800</v>
      </c>
      <c r="F1046" s="235" t="s">
        <v>6805</v>
      </c>
      <c r="G1046" s="235" t="s">
        <v>6806</v>
      </c>
      <c r="H1046" s="226">
        <v>1050</v>
      </c>
    </row>
    <row r="1047" spans="2:8" x14ac:dyDescent="0.25">
      <c r="B1047" s="235" t="s">
        <v>6807</v>
      </c>
      <c r="C1047" s="235" t="s">
        <v>6808</v>
      </c>
      <c r="D1047" s="226">
        <v>150</v>
      </c>
      <c r="F1047" s="235" t="s">
        <v>6807</v>
      </c>
      <c r="G1047" s="235" t="s">
        <v>6808</v>
      </c>
      <c r="H1047" s="226">
        <v>150</v>
      </c>
    </row>
    <row r="1048" spans="2:8" x14ac:dyDescent="0.25">
      <c r="B1048" s="235" t="s">
        <v>5188</v>
      </c>
      <c r="C1048" s="235" t="s">
        <v>5189</v>
      </c>
      <c r="D1048" s="226">
        <v>0</v>
      </c>
      <c r="F1048" s="235" t="s">
        <v>5188</v>
      </c>
      <c r="G1048" s="235" t="s">
        <v>5189</v>
      </c>
      <c r="H1048" s="226">
        <v>0</v>
      </c>
    </row>
    <row r="1049" spans="2:8" x14ac:dyDescent="0.25">
      <c r="B1049" s="235" t="s">
        <v>5190</v>
      </c>
      <c r="C1049" s="235" t="s">
        <v>5013</v>
      </c>
      <c r="D1049" s="226">
        <v>0</v>
      </c>
      <c r="F1049" s="235" t="s">
        <v>5190</v>
      </c>
      <c r="G1049" s="235" t="s">
        <v>5013</v>
      </c>
      <c r="H1049" s="226">
        <v>0</v>
      </c>
    </row>
    <row r="1050" spans="2:8" x14ac:dyDescent="0.25">
      <c r="B1050" s="235" t="s">
        <v>5191</v>
      </c>
      <c r="C1050" s="235" t="s">
        <v>5192</v>
      </c>
      <c r="D1050" s="226">
        <v>0</v>
      </c>
      <c r="F1050" s="235" t="s">
        <v>5191</v>
      </c>
      <c r="G1050" s="235" t="s">
        <v>5192</v>
      </c>
      <c r="H1050" s="226">
        <v>0</v>
      </c>
    </row>
    <row r="1051" spans="2:8" x14ac:dyDescent="0.25">
      <c r="B1051" s="235" t="s">
        <v>5193</v>
      </c>
      <c r="C1051" s="235" t="s">
        <v>5194</v>
      </c>
      <c r="D1051" s="226">
        <v>0</v>
      </c>
      <c r="F1051" s="235" t="s">
        <v>5193</v>
      </c>
      <c r="G1051" s="235" t="s">
        <v>5194</v>
      </c>
      <c r="H1051" s="226">
        <v>0</v>
      </c>
    </row>
    <row r="1052" spans="2:8" x14ac:dyDescent="0.25">
      <c r="B1052" s="235" t="s">
        <v>5195</v>
      </c>
      <c r="C1052" s="235" t="s">
        <v>3851</v>
      </c>
      <c r="D1052" s="226">
        <v>0</v>
      </c>
      <c r="F1052" s="235" t="s">
        <v>5195</v>
      </c>
      <c r="G1052" s="235" t="s">
        <v>3851</v>
      </c>
      <c r="H1052" s="226">
        <v>0</v>
      </c>
    </row>
    <row r="1053" spans="2:8" x14ac:dyDescent="0.25">
      <c r="B1053" s="235" t="s">
        <v>5196</v>
      </c>
      <c r="C1053" s="235" t="s">
        <v>5197</v>
      </c>
      <c r="D1053" s="226">
        <v>0</v>
      </c>
      <c r="F1053" s="235" t="s">
        <v>5196</v>
      </c>
      <c r="G1053" s="235" t="s">
        <v>5197</v>
      </c>
      <c r="H1053" s="226">
        <v>0</v>
      </c>
    </row>
    <row r="1054" spans="2:8" x14ac:dyDescent="0.25">
      <c r="B1054" s="235" t="s">
        <v>5198</v>
      </c>
      <c r="C1054" s="235" t="s">
        <v>3853</v>
      </c>
      <c r="D1054" s="226">
        <v>0</v>
      </c>
      <c r="F1054" s="235" t="s">
        <v>5198</v>
      </c>
      <c r="G1054" s="235" t="s">
        <v>3853</v>
      </c>
      <c r="H1054" s="226">
        <v>0</v>
      </c>
    </row>
    <row r="1055" spans="2:8" x14ac:dyDescent="0.25">
      <c r="B1055" s="235" t="s">
        <v>5199</v>
      </c>
      <c r="C1055" s="235" t="s">
        <v>5200</v>
      </c>
      <c r="D1055" s="226">
        <v>0</v>
      </c>
      <c r="F1055" s="235" t="s">
        <v>5199</v>
      </c>
      <c r="G1055" s="235" t="s">
        <v>5200</v>
      </c>
      <c r="H1055" s="226">
        <v>0</v>
      </c>
    </row>
    <row r="1056" spans="2:8" x14ac:dyDescent="0.25">
      <c r="B1056" s="235" t="s">
        <v>5201</v>
      </c>
      <c r="C1056" s="235" t="s">
        <v>5202</v>
      </c>
      <c r="D1056" s="226">
        <v>0</v>
      </c>
      <c r="F1056" s="235" t="s">
        <v>5201</v>
      </c>
      <c r="G1056" s="235" t="s">
        <v>5202</v>
      </c>
      <c r="H1056" s="226">
        <v>0</v>
      </c>
    </row>
    <row r="1057" spans="2:8" x14ac:dyDescent="0.25">
      <c r="B1057" s="235" t="s">
        <v>5203</v>
      </c>
      <c r="C1057" s="235" t="s">
        <v>5204</v>
      </c>
      <c r="D1057" s="226">
        <v>0</v>
      </c>
      <c r="F1057" s="235" t="s">
        <v>5203</v>
      </c>
      <c r="G1057" s="235" t="s">
        <v>5204</v>
      </c>
      <c r="H1057" s="226">
        <v>0</v>
      </c>
    </row>
    <row r="1058" spans="2:8" x14ac:dyDescent="0.25">
      <c r="B1058" s="235" t="s">
        <v>5205</v>
      </c>
      <c r="C1058" s="235" t="s">
        <v>5206</v>
      </c>
      <c r="D1058" s="226">
        <v>0</v>
      </c>
      <c r="F1058" s="235" t="s">
        <v>5205</v>
      </c>
      <c r="G1058" s="235" t="s">
        <v>5206</v>
      </c>
      <c r="H1058" s="226">
        <v>0</v>
      </c>
    </row>
    <row r="1059" spans="2:8" x14ac:dyDescent="0.25">
      <c r="B1059" s="235" t="s">
        <v>5207</v>
      </c>
      <c r="C1059" s="235" t="s">
        <v>5208</v>
      </c>
      <c r="D1059" s="226">
        <v>0</v>
      </c>
      <c r="F1059" s="235" t="s">
        <v>5207</v>
      </c>
      <c r="G1059" s="235" t="s">
        <v>5208</v>
      </c>
      <c r="H1059" s="226">
        <v>0</v>
      </c>
    </row>
    <row r="1060" spans="2:8" x14ac:dyDescent="0.25">
      <c r="B1060" s="235" t="s">
        <v>5209</v>
      </c>
      <c r="C1060" s="235" t="s">
        <v>5210</v>
      </c>
      <c r="D1060" s="226">
        <v>0</v>
      </c>
      <c r="F1060" s="235" t="s">
        <v>5209</v>
      </c>
      <c r="G1060" s="235" t="s">
        <v>5210</v>
      </c>
      <c r="H1060" s="226">
        <v>0</v>
      </c>
    </row>
    <row r="1061" spans="2:8" x14ac:dyDescent="0.25">
      <c r="B1061" s="235" t="s">
        <v>5211</v>
      </c>
      <c r="C1061" s="235" t="s">
        <v>5212</v>
      </c>
      <c r="D1061" s="226">
        <v>0</v>
      </c>
      <c r="F1061" s="235" t="s">
        <v>5211</v>
      </c>
      <c r="G1061" s="235" t="s">
        <v>5212</v>
      </c>
      <c r="H1061" s="226">
        <v>0</v>
      </c>
    </row>
    <row r="1062" spans="2:8" x14ac:dyDescent="0.25">
      <c r="B1062" s="235" t="s">
        <v>5213</v>
      </c>
      <c r="C1062" s="235" t="s">
        <v>5214</v>
      </c>
      <c r="D1062" s="226">
        <v>0</v>
      </c>
      <c r="F1062" s="235" t="s">
        <v>5213</v>
      </c>
      <c r="G1062" s="235" t="s">
        <v>5214</v>
      </c>
      <c r="H1062" s="226">
        <v>0</v>
      </c>
    </row>
    <row r="1063" spans="2:8" x14ac:dyDescent="0.25">
      <c r="B1063" s="235" t="s">
        <v>5215</v>
      </c>
      <c r="C1063" s="235" t="s">
        <v>5216</v>
      </c>
      <c r="D1063" s="226">
        <v>0</v>
      </c>
      <c r="F1063" s="235" t="s">
        <v>5215</v>
      </c>
      <c r="G1063" s="235" t="s">
        <v>5216</v>
      </c>
      <c r="H1063" s="226">
        <v>0</v>
      </c>
    </row>
    <row r="1064" spans="2:8" x14ac:dyDescent="0.25">
      <c r="B1064" s="235" t="s">
        <v>5217</v>
      </c>
      <c r="C1064" s="235" t="s">
        <v>5218</v>
      </c>
      <c r="D1064" s="226">
        <v>0</v>
      </c>
      <c r="F1064" s="235" t="s">
        <v>5217</v>
      </c>
      <c r="G1064" s="235" t="s">
        <v>5218</v>
      </c>
      <c r="H1064" s="226">
        <v>0</v>
      </c>
    </row>
    <row r="1065" spans="2:8" x14ac:dyDescent="0.25">
      <c r="B1065" s="235" t="s">
        <v>5219</v>
      </c>
      <c r="C1065" s="235" t="s">
        <v>5220</v>
      </c>
      <c r="D1065" s="226">
        <v>0</v>
      </c>
      <c r="F1065" s="235" t="s">
        <v>5219</v>
      </c>
      <c r="G1065" s="235" t="s">
        <v>5220</v>
      </c>
      <c r="H1065" s="226">
        <v>0</v>
      </c>
    </row>
    <row r="1066" spans="2:8" x14ac:dyDescent="0.25">
      <c r="B1066" s="235" t="s">
        <v>5221</v>
      </c>
      <c r="C1066" s="235" t="s">
        <v>5222</v>
      </c>
      <c r="D1066" s="226">
        <v>0</v>
      </c>
      <c r="F1066" s="235" t="s">
        <v>5221</v>
      </c>
      <c r="G1066" s="235" t="s">
        <v>5222</v>
      </c>
      <c r="H1066" s="226">
        <v>0</v>
      </c>
    </row>
    <row r="1067" spans="2:8" x14ac:dyDescent="0.25">
      <c r="B1067" s="235" t="s">
        <v>5223</v>
      </c>
      <c r="C1067" s="235" t="s">
        <v>5224</v>
      </c>
      <c r="D1067" s="226">
        <v>0</v>
      </c>
      <c r="F1067" s="235" t="s">
        <v>5223</v>
      </c>
      <c r="G1067" s="235" t="s">
        <v>5224</v>
      </c>
      <c r="H1067" s="226">
        <v>0</v>
      </c>
    </row>
    <row r="1068" spans="2:8" x14ac:dyDescent="0.25">
      <c r="B1068" s="235" t="s">
        <v>5225</v>
      </c>
      <c r="C1068" s="235" t="s">
        <v>5226</v>
      </c>
      <c r="D1068" s="226">
        <v>0</v>
      </c>
      <c r="F1068" s="235" t="s">
        <v>5225</v>
      </c>
      <c r="G1068" s="235" t="s">
        <v>5226</v>
      </c>
      <c r="H1068" s="226">
        <v>0</v>
      </c>
    </row>
    <row r="1069" spans="2:8" x14ac:dyDescent="0.25">
      <c r="B1069" s="235" t="s">
        <v>5227</v>
      </c>
      <c r="C1069" s="235" t="s">
        <v>3853</v>
      </c>
      <c r="D1069" s="226">
        <v>0</v>
      </c>
      <c r="F1069" s="235" t="s">
        <v>5227</v>
      </c>
      <c r="G1069" s="235" t="s">
        <v>3853</v>
      </c>
      <c r="H1069" s="226">
        <v>0</v>
      </c>
    </row>
    <row r="1070" spans="2:8" x14ac:dyDescent="0.25">
      <c r="B1070" s="235" t="s">
        <v>5228</v>
      </c>
      <c r="C1070" s="235" t="s">
        <v>3855</v>
      </c>
      <c r="D1070" s="226">
        <v>0</v>
      </c>
      <c r="F1070" s="235" t="s">
        <v>5228</v>
      </c>
      <c r="G1070" s="235" t="s">
        <v>3855</v>
      </c>
      <c r="H1070" s="226">
        <v>0</v>
      </c>
    </row>
    <row r="1071" spans="2:8" x14ac:dyDescent="0.25">
      <c r="B1071" s="235" t="s">
        <v>5229</v>
      </c>
      <c r="C1071" s="235" t="s">
        <v>5230</v>
      </c>
      <c r="D1071" s="226">
        <v>0</v>
      </c>
      <c r="F1071" s="235" t="s">
        <v>5229</v>
      </c>
      <c r="G1071" s="235" t="s">
        <v>5230</v>
      </c>
      <c r="H1071" s="226">
        <v>0</v>
      </c>
    </row>
    <row r="1072" spans="2:8" x14ac:dyDescent="0.25">
      <c r="B1072" s="235" t="s">
        <v>5231</v>
      </c>
      <c r="C1072" s="235" t="s">
        <v>3813</v>
      </c>
      <c r="D1072" s="226">
        <v>0</v>
      </c>
      <c r="F1072" s="235" t="s">
        <v>5231</v>
      </c>
      <c r="G1072" s="235" t="s">
        <v>3813</v>
      </c>
      <c r="H1072" s="226">
        <v>0</v>
      </c>
    </row>
    <row r="1073" spans="2:8" x14ac:dyDescent="0.25">
      <c r="B1073" s="235" t="s">
        <v>5232</v>
      </c>
      <c r="C1073" s="235" t="s">
        <v>5233</v>
      </c>
      <c r="D1073" s="226">
        <v>0</v>
      </c>
      <c r="F1073" s="235" t="s">
        <v>5232</v>
      </c>
      <c r="G1073" s="235" t="s">
        <v>5233</v>
      </c>
      <c r="H1073" s="226">
        <v>0</v>
      </c>
    </row>
    <row r="1074" spans="2:8" x14ac:dyDescent="0.25">
      <c r="B1074" s="235" t="s">
        <v>5234</v>
      </c>
      <c r="C1074" s="235" t="s">
        <v>5235</v>
      </c>
      <c r="D1074" s="226">
        <v>0</v>
      </c>
      <c r="F1074" s="235" t="s">
        <v>5234</v>
      </c>
      <c r="G1074" s="235" t="s">
        <v>5235</v>
      </c>
      <c r="H1074" s="226">
        <v>0</v>
      </c>
    </row>
    <row r="1075" spans="2:8" x14ac:dyDescent="0.25">
      <c r="B1075" s="235" t="s">
        <v>5236</v>
      </c>
      <c r="C1075" s="235" t="s">
        <v>3783</v>
      </c>
      <c r="D1075" s="226">
        <v>0</v>
      </c>
      <c r="F1075" s="235" t="s">
        <v>5236</v>
      </c>
      <c r="G1075" s="235" t="s">
        <v>3783</v>
      </c>
      <c r="H1075" s="226">
        <v>0</v>
      </c>
    </row>
    <row r="1076" spans="2:8" x14ac:dyDescent="0.25">
      <c r="B1076" s="235" t="s">
        <v>5237</v>
      </c>
      <c r="C1076" s="235" t="s">
        <v>3785</v>
      </c>
      <c r="D1076" s="226">
        <v>0</v>
      </c>
      <c r="F1076" s="235" t="s">
        <v>5237</v>
      </c>
      <c r="G1076" s="235" t="s">
        <v>3785</v>
      </c>
      <c r="H1076" s="226">
        <v>0</v>
      </c>
    </row>
    <row r="1077" spans="2:8" x14ac:dyDescent="0.25">
      <c r="B1077" s="235" t="s">
        <v>5238</v>
      </c>
      <c r="C1077" s="235" t="s">
        <v>4947</v>
      </c>
      <c r="D1077" s="226">
        <v>0</v>
      </c>
      <c r="F1077" s="235" t="s">
        <v>5238</v>
      </c>
      <c r="G1077" s="235" t="s">
        <v>4947</v>
      </c>
      <c r="H1077" s="226">
        <v>0</v>
      </c>
    </row>
    <row r="1078" spans="2:8" x14ac:dyDescent="0.25">
      <c r="B1078" s="235" t="s">
        <v>5239</v>
      </c>
      <c r="C1078" s="235" t="s">
        <v>3813</v>
      </c>
      <c r="D1078" s="226">
        <v>0</v>
      </c>
      <c r="F1078" s="235" t="s">
        <v>5239</v>
      </c>
      <c r="G1078" s="235" t="s">
        <v>3813</v>
      </c>
      <c r="H1078" s="226">
        <v>0</v>
      </c>
    </row>
    <row r="1079" spans="2:8" x14ac:dyDescent="0.25">
      <c r="B1079" s="235" t="s">
        <v>5240</v>
      </c>
      <c r="C1079" s="235" t="s">
        <v>5241</v>
      </c>
      <c r="D1079" s="226">
        <v>0</v>
      </c>
      <c r="F1079" s="235" t="s">
        <v>5240</v>
      </c>
      <c r="G1079" s="235" t="s">
        <v>5241</v>
      </c>
      <c r="H1079" s="226">
        <v>0</v>
      </c>
    </row>
    <row r="1080" spans="2:8" x14ac:dyDescent="0.25">
      <c r="B1080" s="235" t="s">
        <v>5242</v>
      </c>
      <c r="C1080" s="235" t="s">
        <v>5243</v>
      </c>
      <c r="D1080" s="226">
        <v>0</v>
      </c>
      <c r="F1080" s="235" t="s">
        <v>5242</v>
      </c>
      <c r="G1080" s="235" t="s">
        <v>5243</v>
      </c>
      <c r="H1080" s="226">
        <v>0</v>
      </c>
    </row>
    <row r="1081" spans="2:8" x14ac:dyDescent="0.25">
      <c r="B1081" s="235" t="s">
        <v>5244</v>
      </c>
      <c r="C1081" s="235" t="s">
        <v>5245</v>
      </c>
      <c r="D1081" s="226">
        <v>0</v>
      </c>
      <c r="F1081" s="235" t="s">
        <v>5244</v>
      </c>
      <c r="G1081" s="235" t="s">
        <v>5245</v>
      </c>
      <c r="H1081" s="226">
        <v>0</v>
      </c>
    </row>
    <row r="1082" spans="2:8" x14ac:dyDescent="0.25">
      <c r="B1082" s="235" t="s">
        <v>5246</v>
      </c>
      <c r="C1082" s="235" t="s">
        <v>5247</v>
      </c>
      <c r="D1082" s="226">
        <v>0</v>
      </c>
      <c r="F1082" s="235" t="s">
        <v>5246</v>
      </c>
      <c r="G1082" s="235" t="s">
        <v>5247</v>
      </c>
      <c r="H1082" s="226">
        <v>0</v>
      </c>
    </row>
    <row r="1083" spans="2:8" x14ac:dyDescent="0.25">
      <c r="B1083" s="235" t="s">
        <v>5248</v>
      </c>
      <c r="C1083" s="235" t="s">
        <v>5249</v>
      </c>
      <c r="D1083" s="226">
        <v>0</v>
      </c>
      <c r="F1083" s="235" t="s">
        <v>5248</v>
      </c>
      <c r="G1083" s="235" t="s">
        <v>5249</v>
      </c>
      <c r="H1083" s="226">
        <v>0</v>
      </c>
    </row>
    <row r="1084" spans="2:8" x14ac:dyDescent="0.25">
      <c r="B1084" s="235" t="s">
        <v>5250</v>
      </c>
      <c r="C1084" s="235" t="s">
        <v>5251</v>
      </c>
      <c r="D1084" s="226">
        <v>0</v>
      </c>
      <c r="F1084" s="235" t="s">
        <v>5250</v>
      </c>
      <c r="G1084" s="235" t="s">
        <v>5251</v>
      </c>
      <c r="H1084" s="226">
        <v>0</v>
      </c>
    </row>
    <row r="1085" spans="2:8" x14ac:dyDescent="0.25">
      <c r="B1085" s="235" t="s">
        <v>5252</v>
      </c>
      <c r="C1085" s="235" t="s">
        <v>3851</v>
      </c>
      <c r="D1085" s="226">
        <v>0</v>
      </c>
      <c r="F1085" s="235" t="s">
        <v>5252</v>
      </c>
      <c r="G1085" s="235" t="s">
        <v>3851</v>
      </c>
      <c r="H1085" s="226">
        <v>0</v>
      </c>
    </row>
    <row r="1086" spans="2:8" x14ac:dyDescent="0.25">
      <c r="B1086" s="235" t="s">
        <v>5253</v>
      </c>
      <c r="C1086" s="235" t="s">
        <v>5254</v>
      </c>
      <c r="D1086" s="226">
        <v>0</v>
      </c>
      <c r="F1086" s="235" t="s">
        <v>5253</v>
      </c>
      <c r="G1086" s="235" t="s">
        <v>5254</v>
      </c>
      <c r="H1086" s="226">
        <v>0</v>
      </c>
    </row>
    <row r="1087" spans="2:8" x14ac:dyDescent="0.25">
      <c r="B1087" s="235" t="s">
        <v>5255</v>
      </c>
      <c r="C1087" s="235" t="s">
        <v>3853</v>
      </c>
      <c r="D1087" s="226">
        <v>0</v>
      </c>
      <c r="F1087" s="235" t="s">
        <v>5255</v>
      </c>
      <c r="G1087" s="235" t="s">
        <v>3853</v>
      </c>
      <c r="H1087" s="226">
        <v>0</v>
      </c>
    </row>
    <row r="1088" spans="2:8" x14ac:dyDescent="0.25">
      <c r="B1088" s="235" t="s">
        <v>5256</v>
      </c>
      <c r="C1088" s="235" t="s">
        <v>3785</v>
      </c>
      <c r="D1088" s="226">
        <v>0</v>
      </c>
      <c r="F1088" s="235" t="s">
        <v>5256</v>
      </c>
      <c r="G1088" s="235" t="s">
        <v>3785</v>
      </c>
      <c r="H1088" s="226">
        <v>0</v>
      </c>
    </row>
    <row r="1089" spans="2:8" x14ac:dyDescent="0.25">
      <c r="B1089" s="235" t="s">
        <v>5257</v>
      </c>
      <c r="C1089" s="235" t="s">
        <v>3787</v>
      </c>
      <c r="D1089" s="226">
        <v>0</v>
      </c>
      <c r="F1089" s="235" t="s">
        <v>5257</v>
      </c>
      <c r="G1089" s="235" t="s">
        <v>3787</v>
      </c>
      <c r="H1089" s="226">
        <v>0</v>
      </c>
    </row>
    <row r="1090" spans="2:8" x14ac:dyDescent="0.25">
      <c r="B1090" s="235" t="s">
        <v>5258</v>
      </c>
      <c r="C1090" s="235" t="s">
        <v>3813</v>
      </c>
      <c r="D1090" s="226">
        <v>0</v>
      </c>
      <c r="F1090" s="235" t="s">
        <v>5258</v>
      </c>
      <c r="G1090" s="235" t="s">
        <v>3813</v>
      </c>
      <c r="H1090" s="226">
        <v>0</v>
      </c>
    </row>
    <row r="1091" spans="2:8" x14ac:dyDescent="0.25">
      <c r="B1091" s="235" t="s">
        <v>5259</v>
      </c>
      <c r="C1091" s="235" t="s">
        <v>5260</v>
      </c>
      <c r="D1091" s="226">
        <v>0</v>
      </c>
      <c r="F1091" s="235" t="s">
        <v>5259</v>
      </c>
      <c r="G1091" s="235" t="s">
        <v>5260</v>
      </c>
      <c r="H1091" s="226">
        <v>0</v>
      </c>
    </row>
    <row r="1092" spans="2:8" x14ac:dyDescent="0.25">
      <c r="B1092" s="235" t="s">
        <v>5261</v>
      </c>
      <c r="C1092" s="235" t="s">
        <v>3781</v>
      </c>
      <c r="D1092" s="226">
        <v>0</v>
      </c>
      <c r="F1092" s="235" t="s">
        <v>5261</v>
      </c>
      <c r="G1092" s="235" t="s">
        <v>3781</v>
      </c>
      <c r="H1092" s="226">
        <v>0</v>
      </c>
    </row>
    <row r="1093" spans="2:8" x14ac:dyDescent="0.25">
      <c r="B1093" s="235" t="s">
        <v>5262</v>
      </c>
      <c r="C1093" s="235" t="s">
        <v>5263</v>
      </c>
      <c r="D1093" s="226">
        <v>0</v>
      </c>
      <c r="F1093" s="235" t="s">
        <v>5262</v>
      </c>
      <c r="G1093" s="235" t="s">
        <v>5263</v>
      </c>
      <c r="H1093" s="226">
        <v>0</v>
      </c>
    </row>
    <row r="1094" spans="2:8" x14ac:dyDescent="0.25">
      <c r="B1094" s="235" t="s">
        <v>5264</v>
      </c>
      <c r="C1094" s="235" t="s">
        <v>3785</v>
      </c>
      <c r="D1094" s="226">
        <v>0</v>
      </c>
      <c r="F1094" s="235" t="s">
        <v>5264</v>
      </c>
      <c r="G1094" s="235" t="s">
        <v>3785</v>
      </c>
      <c r="H1094" s="226">
        <v>0</v>
      </c>
    </row>
    <row r="1095" spans="2:8" x14ac:dyDescent="0.25">
      <c r="B1095" s="235" t="s">
        <v>5265</v>
      </c>
      <c r="C1095" s="235" t="s">
        <v>3787</v>
      </c>
      <c r="D1095" s="226">
        <v>0</v>
      </c>
      <c r="F1095" s="235" t="s">
        <v>5265</v>
      </c>
      <c r="G1095" s="235" t="s">
        <v>3787</v>
      </c>
      <c r="H1095" s="226">
        <v>0</v>
      </c>
    </row>
    <row r="1096" spans="2:8" x14ac:dyDescent="0.25">
      <c r="B1096" s="235" t="s">
        <v>5266</v>
      </c>
      <c r="C1096" s="235" t="s">
        <v>5267</v>
      </c>
      <c r="D1096" s="226">
        <v>0</v>
      </c>
      <c r="F1096" s="235" t="s">
        <v>5266</v>
      </c>
      <c r="G1096" s="235" t="s">
        <v>5267</v>
      </c>
      <c r="H1096" s="226">
        <v>0</v>
      </c>
    </row>
    <row r="1097" spans="2:8" x14ac:dyDescent="0.25">
      <c r="B1097" s="235" t="s">
        <v>5268</v>
      </c>
      <c r="C1097" s="235" t="s">
        <v>5269</v>
      </c>
      <c r="D1097" s="226">
        <v>0</v>
      </c>
      <c r="F1097" s="235" t="s">
        <v>5268</v>
      </c>
      <c r="G1097" s="235" t="s">
        <v>5269</v>
      </c>
      <c r="H1097" s="226">
        <v>0</v>
      </c>
    </row>
    <row r="1098" spans="2:8" x14ac:dyDescent="0.25">
      <c r="B1098" s="235" t="s">
        <v>5270</v>
      </c>
      <c r="C1098" s="235" t="s">
        <v>5271</v>
      </c>
      <c r="D1098" s="226">
        <v>0</v>
      </c>
      <c r="F1098" s="235" t="s">
        <v>5270</v>
      </c>
      <c r="G1098" s="235" t="s">
        <v>5271</v>
      </c>
      <c r="H1098" s="226">
        <v>0</v>
      </c>
    </row>
    <row r="1099" spans="2:8" x14ac:dyDescent="0.25">
      <c r="B1099" s="235" t="s">
        <v>5272</v>
      </c>
      <c r="C1099" s="235" t="s">
        <v>5273</v>
      </c>
      <c r="D1099" s="226">
        <v>0</v>
      </c>
      <c r="F1099" s="235" t="s">
        <v>5272</v>
      </c>
      <c r="G1099" s="235" t="s">
        <v>5273</v>
      </c>
      <c r="H1099" s="226">
        <v>0</v>
      </c>
    </row>
    <row r="1100" spans="2:8" x14ac:dyDescent="0.25">
      <c r="B1100" s="235" t="s">
        <v>5274</v>
      </c>
      <c r="C1100" s="235" t="s">
        <v>5275</v>
      </c>
      <c r="D1100" s="226">
        <v>0</v>
      </c>
      <c r="F1100" s="235" t="s">
        <v>5274</v>
      </c>
      <c r="G1100" s="235" t="s">
        <v>5275</v>
      </c>
      <c r="H1100" s="226">
        <v>0</v>
      </c>
    </row>
    <row r="1101" spans="2:8" x14ac:dyDescent="0.25">
      <c r="B1101" s="235" t="s">
        <v>5276</v>
      </c>
      <c r="C1101" s="235" t="s">
        <v>3851</v>
      </c>
      <c r="D1101" s="226">
        <v>0</v>
      </c>
      <c r="F1101" s="235" t="s">
        <v>5276</v>
      </c>
      <c r="G1101" s="235" t="s">
        <v>3851</v>
      </c>
      <c r="H1101" s="226">
        <v>0</v>
      </c>
    </row>
    <row r="1102" spans="2:8" x14ac:dyDescent="0.25">
      <c r="B1102" s="235" t="s">
        <v>5277</v>
      </c>
      <c r="C1102" s="235" t="s">
        <v>5278</v>
      </c>
      <c r="D1102" s="226">
        <v>0</v>
      </c>
      <c r="F1102" s="235" t="s">
        <v>5277</v>
      </c>
      <c r="G1102" s="235" t="s">
        <v>5278</v>
      </c>
      <c r="H1102" s="226">
        <v>0</v>
      </c>
    </row>
    <row r="1103" spans="2:8" x14ac:dyDescent="0.25">
      <c r="B1103" s="235" t="s">
        <v>5279</v>
      </c>
      <c r="C1103" s="235" t="s">
        <v>3855</v>
      </c>
      <c r="D1103" s="226">
        <v>0</v>
      </c>
      <c r="F1103" s="235" t="s">
        <v>5279</v>
      </c>
      <c r="G1103" s="235" t="s">
        <v>3855</v>
      </c>
      <c r="H1103" s="226">
        <v>0</v>
      </c>
    </row>
    <row r="1104" spans="2:8" x14ac:dyDescent="0.25">
      <c r="B1104" s="235" t="s">
        <v>5280</v>
      </c>
      <c r="C1104" s="235" t="s">
        <v>4947</v>
      </c>
      <c r="D1104" s="226">
        <v>0</v>
      </c>
      <c r="F1104" s="235" t="s">
        <v>5280</v>
      </c>
      <c r="G1104" s="235" t="s">
        <v>4947</v>
      </c>
      <c r="H1104" s="226">
        <v>0</v>
      </c>
    </row>
    <row r="1105" spans="2:8" x14ac:dyDescent="0.25">
      <c r="B1105" s="235" t="s">
        <v>5281</v>
      </c>
      <c r="C1105" s="235" t="s">
        <v>5267</v>
      </c>
      <c r="D1105" s="226">
        <v>0</v>
      </c>
      <c r="F1105" s="235" t="s">
        <v>5281</v>
      </c>
      <c r="G1105" s="235" t="s">
        <v>5267</v>
      </c>
      <c r="H1105" s="226">
        <v>0</v>
      </c>
    </row>
    <row r="1106" spans="2:8" x14ac:dyDescent="0.25">
      <c r="B1106" s="235" t="s">
        <v>5282</v>
      </c>
      <c r="C1106" s="235" t="s">
        <v>5283</v>
      </c>
      <c r="D1106" s="226">
        <v>0</v>
      </c>
      <c r="F1106" s="235" t="s">
        <v>5282</v>
      </c>
      <c r="G1106" s="235" t="s">
        <v>5283</v>
      </c>
      <c r="H1106" s="226">
        <v>0</v>
      </c>
    </row>
    <row r="1107" spans="2:8" x14ac:dyDescent="0.25">
      <c r="B1107" s="235" t="s">
        <v>5284</v>
      </c>
      <c r="C1107" s="235" t="s">
        <v>5285</v>
      </c>
      <c r="D1107" s="226">
        <v>0</v>
      </c>
      <c r="F1107" s="235" t="s">
        <v>5284</v>
      </c>
      <c r="G1107" s="235" t="s">
        <v>5285</v>
      </c>
      <c r="H1107" s="226">
        <v>0</v>
      </c>
    </row>
    <row r="1108" spans="2:8" x14ac:dyDescent="0.25">
      <c r="B1108" s="235" t="s">
        <v>5286</v>
      </c>
      <c r="C1108" s="235" t="s">
        <v>4986</v>
      </c>
      <c r="D1108" s="226">
        <v>0</v>
      </c>
      <c r="F1108" s="235" t="s">
        <v>5286</v>
      </c>
      <c r="G1108" s="235" t="s">
        <v>4986</v>
      </c>
      <c r="H1108" s="226">
        <v>0</v>
      </c>
    </row>
    <row r="1109" spans="2:8" x14ac:dyDescent="0.25">
      <c r="B1109" s="235" t="s">
        <v>5287</v>
      </c>
      <c r="C1109" s="235" t="s">
        <v>5288</v>
      </c>
      <c r="D1109" s="226">
        <v>0</v>
      </c>
      <c r="F1109" s="235" t="s">
        <v>5287</v>
      </c>
      <c r="G1109" s="235" t="s">
        <v>5288</v>
      </c>
      <c r="H1109" s="226">
        <v>0</v>
      </c>
    </row>
    <row r="1110" spans="2:8" x14ac:dyDescent="0.25">
      <c r="B1110" s="235" t="s">
        <v>5289</v>
      </c>
      <c r="C1110" s="235" t="s">
        <v>4988</v>
      </c>
      <c r="D1110" s="226">
        <v>0</v>
      </c>
      <c r="F1110" s="235" t="s">
        <v>5289</v>
      </c>
      <c r="G1110" s="235" t="s">
        <v>4988</v>
      </c>
      <c r="H1110" s="226">
        <v>0</v>
      </c>
    </row>
    <row r="1111" spans="2:8" x14ac:dyDescent="0.25">
      <c r="B1111" s="235" t="s">
        <v>5290</v>
      </c>
      <c r="C1111" s="235" t="s">
        <v>5291</v>
      </c>
      <c r="D1111" s="226">
        <v>0</v>
      </c>
      <c r="F1111" s="235" t="s">
        <v>5290</v>
      </c>
      <c r="G1111" s="235" t="s">
        <v>5291</v>
      </c>
      <c r="H1111" s="226">
        <v>0</v>
      </c>
    </row>
    <row r="1112" spans="2:8" x14ac:dyDescent="0.25">
      <c r="B1112" s="235" t="s">
        <v>5292</v>
      </c>
      <c r="C1112" s="235" t="s">
        <v>5293</v>
      </c>
      <c r="D1112" s="226">
        <v>0</v>
      </c>
      <c r="F1112" s="235" t="s">
        <v>5292</v>
      </c>
      <c r="G1112" s="235" t="s">
        <v>5293</v>
      </c>
      <c r="H1112" s="226">
        <v>0</v>
      </c>
    </row>
    <row r="1113" spans="2:8" x14ac:dyDescent="0.25">
      <c r="B1113" s="235" t="s">
        <v>5294</v>
      </c>
      <c r="C1113" s="235" t="s">
        <v>5295</v>
      </c>
      <c r="D1113" s="226">
        <v>82291544.909999996</v>
      </c>
      <c r="F1113" s="235" t="s">
        <v>5294</v>
      </c>
      <c r="G1113" s="235" t="s">
        <v>5295</v>
      </c>
      <c r="H1113" s="226">
        <v>77306564.689999998</v>
      </c>
    </row>
    <row r="1114" spans="2:8" x14ac:dyDescent="0.25">
      <c r="B1114" s="235" t="s">
        <v>5296</v>
      </c>
      <c r="C1114" s="235" t="s">
        <v>5297</v>
      </c>
      <c r="D1114" s="226">
        <v>0</v>
      </c>
      <c r="F1114" s="235" t="s">
        <v>5296</v>
      </c>
      <c r="G1114" s="235" t="s">
        <v>5297</v>
      </c>
      <c r="H1114" s="226">
        <v>0</v>
      </c>
    </row>
    <row r="1115" spans="2:8" x14ac:dyDescent="0.25">
      <c r="B1115" s="235" t="s">
        <v>5298</v>
      </c>
      <c r="C1115" s="235" t="s">
        <v>5299</v>
      </c>
      <c r="D1115" s="226">
        <v>0</v>
      </c>
      <c r="F1115" s="235" t="s">
        <v>5298</v>
      </c>
      <c r="G1115" s="235" t="s">
        <v>5299</v>
      </c>
      <c r="H1115" s="226">
        <v>0</v>
      </c>
    </row>
    <row r="1116" spans="2:8" x14ac:dyDescent="0.25">
      <c r="B1116" s="235" t="s">
        <v>5300</v>
      </c>
      <c r="C1116" s="235" t="s">
        <v>5301</v>
      </c>
      <c r="D1116" s="226">
        <v>0</v>
      </c>
      <c r="F1116" s="235" t="s">
        <v>5300</v>
      </c>
      <c r="G1116" s="235" t="s">
        <v>5301</v>
      </c>
      <c r="H1116" s="226">
        <v>0</v>
      </c>
    </row>
    <row r="1117" spans="2:8" x14ac:dyDescent="0.25">
      <c r="B1117" s="235" t="s">
        <v>5302</v>
      </c>
      <c r="C1117" s="235" t="s">
        <v>3875</v>
      </c>
      <c r="D1117" s="226">
        <v>0</v>
      </c>
      <c r="F1117" s="235" t="s">
        <v>5302</v>
      </c>
      <c r="G1117" s="235" t="s">
        <v>3875</v>
      </c>
      <c r="H1117" s="226">
        <v>0</v>
      </c>
    </row>
    <row r="1118" spans="2:8" x14ac:dyDescent="0.25">
      <c r="B1118" s="235" t="s">
        <v>5303</v>
      </c>
      <c r="C1118" s="235" t="s">
        <v>5304</v>
      </c>
      <c r="D1118" s="226">
        <v>0</v>
      </c>
      <c r="F1118" s="235" t="s">
        <v>5303</v>
      </c>
      <c r="G1118" s="235" t="s">
        <v>5304</v>
      </c>
      <c r="H1118" s="226">
        <v>0</v>
      </c>
    </row>
    <row r="1119" spans="2:8" x14ac:dyDescent="0.25">
      <c r="B1119" s="235" t="s">
        <v>5305</v>
      </c>
      <c r="C1119" s="235" t="s">
        <v>4802</v>
      </c>
      <c r="D1119" s="226">
        <v>81561703.719999999</v>
      </c>
      <c r="F1119" s="235" t="s">
        <v>5305</v>
      </c>
      <c r="G1119" s="235" t="s">
        <v>4802</v>
      </c>
      <c r="H1119" s="226">
        <v>76692500.379999995</v>
      </c>
    </row>
    <row r="1120" spans="2:8" x14ac:dyDescent="0.25">
      <c r="B1120" s="235" t="s">
        <v>5306</v>
      </c>
      <c r="C1120" s="235" t="s">
        <v>4802</v>
      </c>
      <c r="D1120" s="226">
        <v>81561703.719999999</v>
      </c>
      <c r="F1120" s="235" t="s">
        <v>5306</v>
      </c>
      <c r="G1120" s="235" t="s">
        <v>4802</v>
      </c>
      <c r="H1120" s="226">
        <v>76692500.379999995</v>
      </c>
    </row>
    <row r="1121" spans="2:8" x14ac:dyDescent="0.25">
      <c r="B1121" s="235" t="s">
        <v>5307</v>
      </c>
      <c r="C1121" s="235" t="s">
        <v>5308</v>
      </c>
      <c r="D1121" s="226">
        <v>3498055.95</v>
      </c>
      <c r="F1121" s="235" t="s">
        <v>5307</v>
      </c>
      <c r="G1121" s="235" t="s">
        <v>5308</v>
      </c>
      <c r="H1121" s="226">
        <v>0</v>
      </c>
    </row>
    <row r="1122" spans="2:8" x14ac:dyDescent="0.25">
      <c r="B1122" s="235" t="s">
        <v>5309</v>
      </c>
      <c r="C1122" s="235" t="s">
        <v>5310</v>
      </c>
      <c r="D1122" s="226">
        <v>425283.66</v>
      </c>
      <c r="F1122" s="235" t="s">
        <v>5309</v>
      </c>
      <c r="G1122" s="235" t="s">
        <v>5310</v>
      </c>
      <c r="H1122" s="226">
        <v>135912.82999999999</v>
      </c>
    </row>
    <row r="1123" spans="2:8" x14ac:dyDescent="0.25">
      <c r="B1123" s="235" t="s">
        <v>5311</v>
      </c>
      <c r="C1123" s="235" t="s">
        <v>5312</v>
      </c>
      <c r="D1123" s="226">
        <v>92670.84</v>
      </c>
      <c r="F1123" s="235" t="s">
        <v>5311</v>
      </c>
      <c r="G1123" s="235" t="s">
        <v>5312</v>
      </c>
      <c r="H1123" s="226">
        <v>84826.55</v>
      </c>
    </row>
    <row r="1124" spans="2:8" x14ac:dyDescent="0.25">
      <c r="B1124" s="235" t="s">
        <v>5313</v>
      </c>
      <c r="C1124" s="235" t="s">
        <v>4810</v>
      </c>
      <c r="D1124" s="226">
        <v>213918.95</v>
      </c>
      <c r="F1124" s="235" t="s">
        <v>5313</v>
      </c>
      <c r="G1124" s="235" t="s">
        <v>4810</v>
      </c>
      <c r="H1124" s="226">
        <v>198354.84</v>
      </c>
    </row>
    <row r="1125" spans="2:8" x14ac:dyDescent="0.25">
      <c r="B1125" s="235" t="s">
        <v>5314</v>
      </c>
      <c r="C1125" s="235" t="s">
        <v>4812</v>
      </c>
      <c r="D1125" s="226">
        <v>857119.12</v>
      </c>
      <c r="F1125" s="235" t="s">
        <v>5314</v>
      </c>
      <c r="G1125" s="235" t="s">
        <v>4812</v>
      </c>
      <c r="H1125" s="226">
        <v>102768.81</v>
      </c>
    </row>
    <row r="1126" spans="2:8" x14ac:dyDescent="0.25">
      <c r="B1126" s="235" t="s">
        <v>5315</v>
      </c>
      <c r="C1126" s="235" t="s">
        <v>4814</v>
      </c>
      <c r="D1126" s="226">
        <v>19074142.670000002</v>
      </c>
      <c r="F1126" s="235" t="s">
        <v>5315</v>
      </c>
      <c r="G1126" s="235" t="s">
        <v>4814</v>
      </c>
      <c r="H1126" s="226">
        <v>19062579.59</v>
      </c>
    </row>
    <row r="1127" spans="2:8" x14ac:dyDescent="0.25">
      <c r="B1127" s="235" t="s">
        <v>5316</v>
      </c>
      <c r="C1127" s="235" t="s">
        <v>4816</v>
      </c>
      <c r="D1127" s="226">
        <v>12165866.630000001</v>
      </c>
      <c r="F1127" s="235" t="s">
        <v>5316</v>
      </c>
      <c r="G1127" s="235" t="s">
        <v>4816</v>
      </c>
      <c r="H1127" s="226">
        <v>12116798.48</v>
      </c>
    </row>
    <row r="1128" spans="2:8" x14ac:dyDescent="0.25">
      <c r="B1128" s="235" t="s">
        <v>5317</v>
      </c>
      <c r="C1128" s="235" t="s">
        <v>4818</v>
      </c>
      <c r="D1128" s="226">
        <v>1356313.81</v>
      </c>
      <c r="F1128" s="235" t="s">
        <v>5317</v>
      </c>
      <c r="G1128" s="235" t="s">
        <v>4818</v>
      </c>
      <c r="H1128" s="226">
        <v>1329755.1299999999</v>
      </c>
    </row>
    <row r="1129" spans="2:8" x14ac:dyDescent="0.25">
      <c r="B1129" s="235" t="s">
        <v>5318</v>
      </c>
      <c r="C1129" s="235" t="s">
        <v>4820</v>
      </c>
      <c r="D1129" s="226">
        <v>1303351.04</v>
      </c>
      <c r="F1129" s="235" t="s">
        <v>5318</v>
      </c>
      <c r="G1129" s="235" t="s">
        <v>4820</v>
      </c>
      <c r="H1129" s="226">
        <v>1300985.04</v>
      </c>
    </row>
    <row r="1130" spans="2:8" x14ac:dyDescent="0.25">
      <c r="B1130" s="235" t="s">
        <v>5319</v>
      </c>
      <c r="C1130" s="235" t="s">
        <v>4822</v>
      </c>
      <c r="D1130" s="226">
        <v>1562485.99</v>
      </c>
      <c r="F1130" s="235" t="s">
        <v>5319</v>
      </c>
      <c r="G1130" s="235" t="s">
        <v>4822</v>
      </c>
      <c r="H1130" s="226">
        <v>1465969.02</v>
      </c>
    </row>
    <row r="1131" spans="2:8" x14ac:dyDescent="0.25">
      <c r="B1131" s="235" t="s">
        <v>5320</v>
      </c>
      <c r="C1131" s="235" t="s">
        <v>4824</v>
      </c>
      <c r="D1131" s="226">
        <v>606451.96</v>
      </c>
      <c r="F1131" s="235" t="s">
        <v>5320</v>
      </c>
      <c r="G1131" s="235" t="s">
        <v>4824</v>
      </c>
      <c r="H1131" s="226">
        <v>600581.38</v>
      </c>
    </row>
    <row r="1132" spans="2:8" x14ac:dyDescent="0.25">
      <c r="B1132" s="235" t="s">
        <v>5321</v>
      </c>
      <c r="C1132" s="235" t="s">
        <v>4826</v>
      </c>
      <c r="D1132" s="226">
        <v>61819.08</v>
      </c>
      <c r="F1132" s="235" t="s">
        <v>5321</v>
      </c>
      <c r="G1132" s="235" t="s">
        <v>4826</v>
      </c>
      <c r="H1132" s="226">
        <v>45517.58</v>
      </c>
    </row>
    <row r="1133" spans="2:8" x14ac:dyDescent="0.25">
      <c r="B1133" s="235" t="s">
        <v>5322</v>
      </c>
      <c r="C1133" s="235" t="s">
        <v>4828</v>
      </c>
      <c r="D1133" s="226">
        <v>17951.759999999998</v>
      </c>
      <c r="F1133" s="235" t="s">
        <v>5322</v>
      </c>
      <c r="G1133" s="235" t="s">
        <v>4828</v>
      </c>
      <c r="H1133" s="226">
        <v>13613.22</v>
      </c>
    </row>
    <row r="1134" spans="2:8" x14ac:dyDescent="0.25">
      <c r="B1134" s="235" t="s">
        <v>5323</v>
      </c>
      <c r="C1134" s="235" t="s">
        <v>4830</v>
      </c>
      <c r="D1134" s="226">
        <v>31577412.460000001</v>
      </c>
      <c r="F1134" s="235" t="s">
        <v>5323</v>
      </c>
      <c r="G1134" s="235" t="s">
        <v>4830</v>
      </c>
      <c r="H1134" s="226">
        <v>31576224.640000001</v>
      </c>
    </row>
    <row r="1135" spans="2:8" x14ac:dyDescent="0.25">
      <c r="B1135" s="235" t="s">
        <v>5324</v>
      </c>
      <c r="C1135" s="235" t="s">
        <v>4832</v>
      </c>
      <c r="D1135" s="226">
        <v>7867899.8399999999</v>
      </c>
      <c r="F1135" s="235" t="s">
        <v>5324</v>
      </c>
      <c r="G1135" s="235" t="s">
        <v>4832</v>
      </c>
      <c r="H1135" s="226">
        <v>7855175.9299999997</v>
      </c>
    </row>
    <row r="1136" spans="2:8" x14ac:dyDescent="0.25">
      <c r="B1136" s="235" t="s">
        <v>5325</v>
      </c>
      <c r="C1136" s="235" t="s">
        <v>4834</v>
      </c>
      <c r="D1136" s="226">
        <v>1831.08</v>
      </c>
      <c r="F1136" s="235" t="s">
        <v>5325</v>
      </c>
      <c r="G1136" s="235" t="s">
        <v>4834</v>
      </c>
      <c r="H1136" s="226">
        <v>1831.08</v>
      </c>
    </row>
    <row r="1137" spans="2:8" x14ac:dyDescent="0.25">
      <c r="B1137" s="235" t="s">
        <v>5326</v>
      </c>
      <c r="C1137" s="235" t="s">
        <v>4836</v>
      </c>
      <c r="D1137" s="226">
        <v>879128.88</v>
      </c>
      <c r="F1137" s="235" t="s">
        <v>5326</v>
      </c>
      <c r="G1137" s="235" t="s">
        <v>4836</v>
      </c>
      <c r="H1137" s="226">
        <v>801606.26</v>
      </c>
    </row>
    <row r="1138" spans="2:8" x14ac:dyDescent="0.25">
      <c r="B1138" s="235" t="s">
        <v>5327</v>
      </c>
      <c r="C1138" s="235" t="s">
        <v>3875</v>
      </c>
      <c r="D1138" s="226">
        <v>729841.19</v>
      </c>
      <c r="F1138" s="235" t="s">
        <v>5327</v>
      </c>
      <c r="G1138" s="235" t="s">
        <v>3875</v>
      </c>
      <c r="H1138" s="226">
        <v>614064.31000000006</v>
      </c>
    </row>
    <row r="1139" spans="2:8" x14ac:dyDescent="0.25">
      <c r="B1139" s="235" t="s">
        <v>5328</v>
      </c>
      <c r="C1139" s="235" t="s">
        <v>5329</v>
      </c>
      <c r="D1139" s="226">
        <v>38187.19</v>
      </c>
      <c r="F1139" s="235" t="s">
        <v>5328</v>
      </c>
      <c r="G1139" s="235" t="s">
        <v>5329</v>
      </c>
      <c r="H1139" s="226">
        <v>15070.09</v>
      </c>
    </row>
    <row r="1140" spans="2:8" x14ac:dyDescent="0.25">
      <c r="B1140" s="235" t="s">
        <v>5330</v>
      </c>
      <c r="C1140" s="235" t="s">
        <v>5331</v>
      </c>
      <c r="D1140" s="226">
        <v>38187.19</v>
      </c>
      <c r="F1140" s="235" t="s">
        <v>5330</v>
      </c>
      <c r="G1140" s="235" t="s">
        <v>5331</v>
      </c>
      <c r="H1140" s="226">
        <v>15070.09</v>
      </c>
    </row>
    <row r="1141" spans="2:8" x14ac:dyDescent="0.25">
      <c r="B1141" s="235" t="s">
        <v>5332</v>
      </c>
      <c r="C1141" s="235" t="s">
        <v>5333</v>
      </c>
      <c r="D1141" s="226">
        <v>691654</v>
      </c>
      <c r="F1141" s="235" t="s">
        <v>5332</v>
      </c>
      <c r="G1141" s="235" t="s">
        <v>5333</v>
      </c>
      <c r="H1141" s="226">
        <v>598994.22</v>
      </c>
    </row>
    <row r="1142" spans="2:8" x14ac:dyDescent="0.25">
      <c r="B1142" s="235" t="s">
        <v>5334</v>
      </c>
      <c r="C1142" s="235" t="s">
        <v>5335</v>
      </c>
      <c r="D1142" s="226">
        <v>554994.62</v>
      </c>
      <c r="F1142" s="235" t="s">
        <v>5334</v>
      </c>
      <c r="G1142" s="235" t="s">
        <v>5335</v>
      </c>
      <c r="H1142" s="226">
        <v>469824.24</v>
      </c>
    </row>
    <row r="1143" spans="2:8" x14ac:dyDescent="0.25">
      <c r="B1143" s="235" t="s">
        <v>5336</v>
      </c>
      <c r="C1143" s="235" t="s">
        <v>5337</v>
      </c>
      <c r="D1143" s="226">
        <v>0</v>
      </c>
      <c r="F1143" s="235" t="s">
        <v>5336</v>
      </c>
      <c r="G1143" s="235" t="s">
        <v>5337</v>
      </c>
      <c r="H1143" s="226">
        <v>0</v>
      </c>
    </row>
    <row r="1144" spans="2:8" x14ac:dyDescent="0.25">
      <c r="B1144" s="235" t="s">
        <v>5338</v>
      </c>
      <c r="C1144" s="235" t="s">
        <v>5339</v>
      </c>
      <c r="D1144" s="226">
        <v>15205.56</v>
      </c>
      <c r="F1144" s="235" t="s">
        <v>5338</v>
      </c>
      <c r="G1144" s="235" t="s">
        <v>5339</v>
      </c>
      <c r="H1144" s="226">
        <v>10129.5</v>
      </c>
    </row>
    <row r="1145" spans="2:8" x14ac:dyDescent="0.25">
      <c r="B1145" s="235" t="s">
        <v>5340</v>
      </c>
      <c r="C1145" s="235" t="s">
        <v>5341</v>
      </c>
      <c r="D1145" s="226">
        <v>21865.22</v>
      </c>
      <c r="F1145" s="235" t="s">
        <v>5340</v>
      </c>
      <c r="G1145" s="235" t="s">
        <v>5341</v>
      </c>
      <c r="H1145" s="226">
        <v>21865.22</v>
      </c>
    </row>
    <row r="1146" spans="2:8" x14ac:dyDescent="0.25">
      <c r="B1146" s="235" t="s">
        <v>5342</v>
      </c>
      <c r="C1146" s="235" t="s">
        <v>5343</v>
      </c>
      <c r="D1146" s="226">
        <v>7.0000000000000007E-2</v>
      </c>
      <c r="F1146" s="235" t="s">
        <v>5342</v>
      </c>
      <c r="G1146" s="235" t="s">
        <v>5343</v>
      </c>
      <c r="H1146" s="226">
        <v>0</v>
      </c>
    </row>
    <row r="1147" spans="2:8" x14ac:dyDescent="0.25">
      <c r="B1147" s="235" t="s">
        <v>5344</v>
      </c>
      <c r="C1147" s="235" t="s">
        <v>5345</v>
      </c>
      <c r="D1147" s="226">
        <v>43747.61</v>
      </c>
      <c r="F1147" s="235" t="s">
        <v>5344</v>
      </c>
      <c r="G1147" s="235" t="s">
        <v>5345</v>
      </c>
      <c r="H1147" s="226">
        <v>43747.61</v>
      </c>
    </row>
    <row r="1148" spans="2:8" x14ac:dyDescent="0.25">
      <c r="B1148" s="235" t="s">
        <v>5346</v>
      </c>
      <c r="C1148" s="235" t="s">
        <v>5347</v>
      </c>
      <c r="D1148" s="226">
        <v>3568.98</v>
      </c>
      <c r="F1148" s="235" t="s">
        <v>5346</v>
      </c>
      <c r="G1148" s="235" t="s">
        <v>5347</v>
      </c>
      <c r="H1148" s="226">
        <v>3568.98</v>
      </c>
    </row>
    <row r="1149" spans="2:8" x14ac:dyDescent="0.25">
      <c r="B1149" s="235" t="s">
        <v>5348</v>
      </c>
      <c r="C1149" s="235" t="s">
        <v>5349</v>
      </c>
      <c r="D1149" s="226">
        <v>627.16999999999996</v>
      </c>
      <c r="F1149" s="235" t="s">
        <v>5348</v>
      </c>
      <c r="G1149" s="235" t="s">
        <v>5349</v>
      </c>
      <c r="H1149" s="226">
        <v>564.14</v>
      </c>
    </row>
    <row r="1150" spans="2:8" x14ac:dyDescent="0.25">
      <c r="B1150" s="235" t="s">
        <v>5350</v>
      </c>
      <c r="C1150" s="235" t="s">
        <v>5351</v>
      </c>
      <c r="D1150" s="226">
        <v>8288.0499999999993</v>
      </c>
      <c r="F1150" s="235" t="s">
        <v>5350</v>
      </c>
      <c r="G1150" s="235" t="s">
        <v>5351</v>
      </c>
      <c r="H1150" s="226">
        <v>5937.81</v>
      </c>
    </row>
    <row r="1151" spans="2:8" x14ac:dyDescent="0.25">
      <c r="B1151" s="235" t="s">
        <v>5352</v>
      </c>
      <c r="C1151" s="235" t="s">
        <v>5353</v>
      </c>
      <c r="D1151" s="226">
        <v>0</v>
      </c>
      <c r="F1151" s="235" t="s">
        <v>5352</v>
      </c>
      <c r="G1151" s="235" t="s">
        <v>5353</v>
      </c>
      <c r="H1151" s="226">
        <v>0</v>
      </c>
    </row>
    <row r="1152" spans="2:8" x14ac:dyDescent="0.25">
      <c r="B1152" s="235" t="s">
        <v>5354</v>
      </c>
      <c r="C1152" s="235" t="s">
        <v>5355</v>
      </c>
      <c r="D1152" s="226">
        <v>0</v>
      </c>
      <c r="F1152" s="235" t="s">
        <v>5354</v>
      </c>
      <c r="G1152" s="235" t="s">
        <v>5355</v>
      </c>
      <c r="H1152" s="226">
        <v>0</v>
      </c>
    </row>
    <row r="1153" spans="2:8" x14ac:dyDescent="0.25">
      <c r="B1153" s="235" t="s">
        <v>5356</v>
      </c>
      <c r="C1153" s="235" t="s">
        <v>5357</v>
      </c>
      <c r="D1153" s="226">
        <v>128.6</v>
      </c>
      <c r="F1153" s="235" t="s">
        <v>5356</v>
      </c>
      <c r="G1153" s="235" t="s">
        <v>5357</v>
      </c>
      <c r="H1153" s="226">
        <v>128.6</v>
      </c>
    </row>
    <row r="1154" spans="2:8" x14ac:dyDescent="0.25">
      <c r="B1154" s="235" t="s">
        <v>5358</v>
      </c>
      <c r="C1154" s="235" t="s">
        <v>5359</v>
      </c>
      <c r="D1154" s="226">
        <v>0</v>
      </c>
      <c r="F1154" s="235" t="s">
        <v>5358</v>
      </c>
      <c r="G1154" s="235" t="s">
        <v>5359</v>
      </c>
      <c r="H1154" s="226">
        <v>0</v>
      </c>
    </row>
    <row r="1155" spans="2:8" x14ac:dyDescent="0.25">
      <c r="B1155" s="235" t="s">
        <v>6773</v>
      </c>
      <c r="C1155" s="235" t="s">
        <v>6774</v>
      </c>
      <c r="D1155" s="226">
        <v>43228.12</v>
      </c>
      <c r="F1155" s="235" t="s">
        <v>6773</v>
      </c>
      <c r="G1155" s="235" t="s">
        <v>6774</v>
      </c>
      <c r="H1155" s="226">
        <v>43228.12</v>
      </c>
    </row>
    <row r="1156" spans="2:8" x14ac:dyDescent="0.25">
      <c r="B1156" s="235" t="s">
        <v>5360</v>
      </c>
      <c r="C1156" s="235" t="s">
        <v>5361</v>
      </c>
      <c r="D1156" s="226">
        <v>33522010.710000001</v>
      </c>
      <c r="F1156" s="235" t="s">
        <v>5360</v>
      </c>
      <c r="G1156" s="235" t="s">
        <v>5361</v>
      </c>
      <c r="H1156" s="226">
        <v>16672479.68</v>
      </c>
    </row>
    <row r="1157" spans="2:8" x14ac:dyDescent="0.25">
      <c r="B1157" s="235" t="s">
        <v>5362</v>
      </c>
      <c r="C1157" s="235" t="s">
        <v>5363</v>
      </c>
      <c r="D1157" s="226">
        <v>13655226.449999999</v>
      </c>
      <c r="F1157" s="235" t="s">
        <v>5362</v>
      </c>
      <c r="G1157" s="235" t="s">
        <v>5363</v>
      </c>
      <c r="H1157" s="226">
        <v>6971771.3799999999</v>
      </c>
    </row>
    <row r="1158" spans="2:8" x14ac:dyDescent="0.25">
      <c r="B1158" s="235" t="s">
        <v>5364</v>
      </c>
      <c r="C1158" s="235" t="s">
        <v>5365</v>
      </c>
      <c r="D1158" s="226">
        <v>13655226.449999999</v>
      </c>
      <c r="F1158" s="235" t="s">
        <v>5364</v>
      </c>
      <c r="G1158" s="235" t="s">
        <v>5365</v>
      </c>
      <c r="H1158" s="226">
        <v>6971771.3799999999</v>
      </c>
    </row>
    <row r="1159" spans="2:8" x14ac:dyDescent="0.25">
      <c r="B1159" s="235" t="s">
        <v>5366</v>
      </c>
      <c r="C1159" s="235" t="s">
        <v>5367</v>
      </c>
      <c r="D1159" s="226">
        <v>18216505.789999999</v>
      </c>
      <c r="F1159" s="235" t="s">
        <v>5366</v>
      </c>
      <c r="G1159" s="235" t="s">
        <v>5367</v>
      </c>
      <c r="H1159" s="226">
        <v>8050429.8300000001</v>
      </c>
    </row>
    <row r="1160" spans="2:8" x14ac:dyDescent="0.25">
      <c r="B1160" s="235" t="s">
        <v>5368</v>
      </c>
      <c r="C1160" s="235" t="s">
        <v>5369</v>
      </c>
      <c r="D1160" s="226">
        <v>17607049.34</v>
      </c>
      <c r="F1160" s="235" t="s">
        <v>5368</v>
      </c>
      <c r="G1160" s="235" t="s">
        <v>5369</v>
      </c>
      <c r="H1160" s="226">
        <v>7542390.7599999998</v>
      </c>
    </row>
    <row r="1161" spans="2:8" x14ac:dyDescent="0.25">
      <c r="B1161" s="235" t="s">
        <v>5370</v>
      </c>
      <c r="C1161" s="235" t="s">
        <v>6775</v>
      </c>
      <c r="D1161" s="226">
        <v>9958883.3200000003</v>
      </c>
      <c r="F1161" s="235" t="s">
        <v>5370</v>
      </c>
      <c r="G1161" s="235" t="s">
        <v>6775</v>
      </c>
      <c r="H1161" s="226">
        <v>2472704.23</v>
      </c>
    </row>
    <row r="1162" spans="2:8" x14ac:dyDescent="0.25">
      <c r="B1162" s="235" t="s">
        <v>5371</v>
      </c>
      <c r="C1162" s="235" t="s">
        <v>6776</v>
      </c>
      <c r="D1162" s="226">
        <v>9958883.3200000003</v>
      </c>
      <c r="F1162" s="235" t="s">
        <v>5371</v>
      </c>
      <c r="G1162" s="235" t="s">
        <v>6776</v>
      </c>
      <c r="H1162" s="226">
        <v>2472704.23</v>
      </c>
    </row>
    <row r="1163" spans="2:8" x14ac:dyDescent="0.25">
      <c r="B1163" s="235" t="s">
        <v>5372</v>
      </c>
      <c r="C1163" s="235" t="s">
        <v>6777</v>
      </c>
      <c r="D1163" s="226">
        <v>7444896.8200000003</v>
      </c>
      <c r="F1163" s="235" t="s">
        <v>5372</v>
      </c>
      <c r="G1163" s="235" t="s">
        <v>6777</v>
      </c>
      <c r="H1163" s="226">
        <v>4907804.43</v>
      </c>
    </row>
    <row r="1164" spans="2:8" x14ac:dyDescent="0.25">
      <c r="B1164" s="235" t="s">
        <v>6778</v>
      </c>
      <c r="C1164" s="235" t="s">
        <v>6779</v>
      </c>
      <c r="D1164" s="226">
        <v>7444896.8200000003</v>
      </c>
      <c r="F1164" s="235" t="s">
        <v>6778</v>
      </c>
      <c r="G1164" s="235" t="s">
        <v>6779</v>
      </c>
      <c r="H1164" s="226">
        <v>4907804.43</v>
      </c>
    </row>
    <row r="1165" spans="2:8" x14ac:dyDescent="0.25">
      <c r="B1165" s="235" t="s">
        <v>5373</v>
      </c>
      <c r="C1165" s="235" t="s">
        <v>5374</v>
      </c>
      <c r="D1165" s="226">
        <v>203269.2</v>
      </c>
      <c r="F1165" s="235" t="s">
        <v>5373</v>
      </c>
      <c r="G1165" s="235" t="s">
        <v>5374</v>
      </c>
      <c r="H1165" s="226">
        <v>161882.1</v>
      </c>
    </row>
    <row r="1166" spans="2:8" x14ac:dyDescent="0.25">
      <c r="B1166" s="235" t="s">
        <v>5375</v>
      </c>
      <c r="C1166" s="235" t="s">
        <v>5376</v>
      </c>
      <c r="D1166" s="226">
        <v>203269.2</v>
      </c>
      <c r="F1166" s="235" t="s">
        <v>5375</v>
      </c>
      <c r="G1166" s="235" t="s">
        <v>5376</v>
      </c>
      <c r="H1166" s="226">
        <v>161882.1</v>
      </c>
    </row>
    <row r="1167" spans="2:8" x14ac:dyDescent="0.25">
      <c r="B1167" s="235" t="s">
        <v>5377</v>
      </c>
      <c r="C1167" s="235" t="s">
        <v>5378</v>
      </c>
      <c r="D1167" s="226">
        <v>0</v>
      </c>
      <c r="F1167" s="235" t="s">
        <v>5377</v>
      </c>
      <c r="G1167" s="235" t="s">
        <v>5378</v>
      </c>
      <c r="H1167" s="226">
        <v>0</v>
      </c>
    </row>
    <row r="1168" spans="2:8" x14ac:dyDescent="0.25">
      <c r="B1168" s="235" t="s">
        <v>5379</v>
      </c>
      <c r="C1168" s="235" t="s">
        <v>5380</v>
      </c>
      <c r="D1168" s="226">
        <v>0</v>
      </c>
      <c r="F1168" s="235" t="s">
        <v>5379</v>
      </c>
      <c r="G1168" s="235" t="s">
        <v>5380</v>
      </c>
      <c r="H1168" s="226">
        <v>0</v>
      </c>
    </row>
    <row r="1169" spans="2:8" x14ac:dyDescent="0.25">
      <c r="B1169" s="235" t="s">
        <v>5381</v>
      </c>
      <c r="C1169" s="235" t="s">
        <v>5382</v>
      </c>
      <c r="D1169" s="226">
        <v>0</v>
      </c>
      <c r="F1169" s="235" t="s">
        <v>5381</v>
      </c>
      <c r="G1169" s="235" t="s">
        <v>5382</v>
      </c>
      <c r="H1169" s="226">
        <v>0</v>
      </c>
    </row>
    <row r="1170" spans="2:8" x14ac:dyDescent="0.25">
      <c r="B1170" s="235" t="s">
        <v>5383</v>
      </c>
      <c r="C1170" s="235" t="s">
        <v>5384</v>
      </c>
      <c r="D1170" s="226">
        <v>0</v>
      </c>
      <c r="F1170" s="235" t="s">
        <v>5383</v>
      </c>
      <c r="G1170" s="235" t="s">
        <v>5384</v>
      </c>
      <c r="H1170" s="226">
        <v>0</v>
      </c>
    </row>
    <row r="1171" spans="2:8" x14ac:dyDescent="0.25">
      <c r="B1171" s="235" t="s">
        <v>5385</v>
      </c>
      <c r="C1171" s="235" t="s">
        <v>5386</v>
      </c>
      <c r="D1171" s="226">
        <v>609456.44999999995</v>
      </c>
      <c r="F1171" s="235" t="s">
        <v>5385</v>
      </c>
      <c r="G1171" s="235" t="s">
        <v>5386</v>
      </c>
      <c r="H1171" s="226">
        <v>508039.07</v>
      </c>
    </row>
    <row r="1172" spans="2:8" x14ac:dyDescent="0.25">
      <c r="B1172" s="235" t="s">
        <v>5387</v>
      </c>
      <c r="C1172" s="235" t="s">
        <v>5386</v>
      </c>
      <c r="D1172" s="226">
        <v>609456.44999999995</v>
      </c>
      <c r="F1172" s="235" t="s">
        <v>5387</v>
      </c>
      <c r="G1172" s="235" t="s">
        <v>5386</v>
      </c>
      <c r="H1172" s="226">
        <v>508039.07</v>
      </c>
    </row>
    <row r="1173" spans="2:8" x14ac:dyDescent="0.25">
      <c r="B1173" s="235" t="s">
        <v>5388</v>
      </c>
      <c r="C1173" s="235" t="s">
        <v>5389</v>
      </c>
      <c r="D1173" s="226">
        <v>609456.44999999995</v>
      </c>
      <c r="F1173" s="235" t="s">
        <v>5388</v>
      </c>
      <c r="G1173" s="235" t="s">
        <v>5389</v>
      </c>
      <c r="H1173" s="226">
        <v>508039.07</v>
      </c>
    </row>
    <row r="1174" spans="2:8" x14ac:dyDescent="0.25">
      <c r="B1174" s="235" t="s">
        <v>5390</v>
      </c>
      <c r="C1174" s="235" t="s">
        <v>5391</v>
      </c>
      <c r="D1174" s="226">
        <v>0</v>
      </c>
      <c r="F1174" s="235" t="s">
        <v>5390</v>
      </c>
      <c r="G1174" s="235" t="s">
        <v>5391</v>
      </c>
      <c r="H1174" s="226">
        <v>0</v>
      </c>
    </row>
    <row r="1175" spans="2:8" x14ac:dyDescent="0.25">
      <c r="B1175" s="235" t="s">
        <v>5392</v>
      </c>
      <c r="C1175" s="235" t="s">
        <v>5393</v>
      </c>
      <c r="D1175" s="226">
        <v>0</v>
      </c>
      <c r="F1175" s="235" t="s">
        <v>5392</v>
      </c>
      <c r="G1175" s="235" t="s">
        <v>5393</v>
      </c>
      <c r="H1175" s="226">
        <v>0</v>
      </c>
    </row>
    <row r="1176" spans="2:8" x14ac:dyDescent="0.25">
      <c r="B1176" s="235" t="s">
        <v>5394</v>
      </c>
      <c r="C1176" s="235" t="s">
        <v>5395</v>
      </c>
      <c r="D1176" s="226">
        <v>0</v>
      </c>
      <c r="F1176" s="235" t="s">
        <v>5394</v>
      </c>
      <c r="G1176" s="235" t="s">
        <v>5395</v>
      </c>
      <c r="H1176" s="226">
        <v>0</v>
      </c>
    </row>
    <row r="1177" spans="2:8" x14ac:dyDescent="0.25">
      <c r="B1177" s="235" t="s">
        <v>5396</v>
      </c>
      <c r="C1177" s="235" t="s">
        <v>5397</v>
      </c>
      <c r="D1177" s="226">
        <v>0</v>
      </c>
      <c r="F1177" s="235" t="s">
        <v>5396</v>
      </c>
      <c r="G1177" s="235" t="s">
        <v>5397</v>
      </c>
      <c r="H1177" s="226">
        <v>0</v>
      </c>
    </row>
    <row r="1178" spans="2:8" x14ac:dyDescent="0.25">
      <c r="B1178" s="235" t="s">
        <v>5398</v>
      </c>
      <c r="C1178" s="235" t="s">
        <v>5397</v>
      </c>
      <c r="D1178" s="226">
        <v>0</v>
      </c>
      <c r="F1178" s="235" t="s">
        <v>5398</v>
      </c>
      <c r="G1178" s="235" t="s">
        <v>5397</v>
      </c>
      <c r="H1178" s="226">
        <v>0</v>
      </c>
    </row>
    <row r="1179" spans="2:8" x14ac:dyDescent="0.25">
      <c r="B1179" s="235" t="s">
        <v>5399</v>
      </c>
      <c r="C1179" s="235" t="s">
        <v>5397</v>
      </c>
      <c r="D1179" s="226">
        <v>0</v>
      </c>
      <c r="F1179" s="235" t="s">
        <v>5399</v>
      </c>
      <c r="G1179" s="235" t="s">
        <v>5397</v>
      </c>
      <c r="H1179" s="226">
        <v>0</v>
      </c>
    </row>
    <row r="1180" spans="2:8" x14ac:dyDescent="0.25">
      <c r="B1180" s="235" t="s">
        <v>5400</v>
      </c>
      <c r="C1180" s="235" t="s">
        <v>5401</v>
      </c>
      <c r="D1180" s="226">
        <v>0</v>
      </c>
      <c r="F1180" s="235" t="s">
        <v>5400</v>
      </c>
      <c r="G1180" s="235" t="s">
        <v>5401</v>
      </c>
      <c r="H1180" s="226">
        <v>0</v>
      </c>
    </row>
    <row r="1181" spans="2:8" x14ac:dyDescent="0.25">
      <c r="B1181" s="235" t="s">
        <v>5402</v>
      </c>
      <c r="C1181" s="235" t="s">
        <v>5403</v>
      </c>
      <c r="D1181" s="226">
        <v>1650278.47</v>
      </c>
      <c r="F1181" s="235" t="s">
        <v>5402</v>
      </c>
      <c r="G1181" s="235" t="s">
        <v>5403</v>
      </c>
      <c r="H1181" s="226">
        <v>1650278.47</v>
      </c>
    </row>
    <row r="1182" spans="2:8" x14ac:dyDescent="0.25">
      <c r="B1182" s="235" t="s">
        <v>5404</v>
      </c>
      <c r="C1182" s="235" t="s">
        <v>5405</v>
      </c>
      <c r="D1182" s="226">
        <v>1650278.47</v>
      </c>
      <c r="F1182" s="235" t="s">
        <v>5404</v>
      </c>
      <c r="G1182" s="235" t="s">
        <v>5405</v>
      </c>
      <c r="H1182" s="226">
        <v>1650278.47</v>
      </c>
    </row>
    <row r="1183" spans="2:8" x14ac:dyDescent="0.25">
      <c r="B1183" s="235" t="s">
        <v>5406</v>
      </c>
      <c r="C1183" s="235" t="s">
        <v>5407</v>
      </c>
      <c r="D1183" s="226">
        <v>1650278.47</v>
      </c>
      <c r="F1183" s="235" t="s">
        <v>5406</v>
      </c>
      <c r="G1183" s="235" t="s">
        <v>5407</v>
      </c>
      <c r="H1183" s="226">
        <v>1650278.47</v>
      </c>
    </row>
    <row r="1184" spans="2:8" x14ac:dyDescent="0.25">
      <c r="B1184" s="235" t="s">
        <v>5408</v>
      </c>
      <c r="C1184" s="235" t="s">
        <v>5409</v>
      </c>
      <c r="D1184" s="226">
        <v>1650278.47</v>
      </c>
      <c r="F1184" s="235" t="s">
        <v>5408</v>
      </c>
      <c r="G1184" s="235" t="s">
        <v>5409</v>
      </c>
      <c r="H1184" s="226">
        <v>1650278.47</v>
      </c>
    </row>
    <row r="1185" spans="2:8" x14ac:dyDescent="0.25">
      <c r="B1185" s="235" t="s">
        <v>5410</v>
      </c>
      <c r="C1185" s="235" t="s">
        <v>5409</v>
      </c>
      <c r="D1185" s="226">
        <v>0</v>
      </c>
      <c r="F1185" s="235" t="s">
        <v>5410</v>
      </c>
      <c r="G1185" s="235" t="s">
        <v>5409</v>
      </c>
      <c r="H1185" s="226">
        <v>0</v>
      </c>
    </row>
    <row r="1186" spans="2:8" x14ac:dyDescent="0.25">
      <c r="B1186" s="235" t="s">
        <v>5411</v>
      </c>
      <c r="C1186" s="235" t="s">
        <v>5409</v>
      </c>
      <c r="D1186" s="226">
        <v>0</v>
      </c>
      <c r="F1186" s="235" t="s">
        <v>5411</v>
      </c>
      <c r="G1186" s="235" t="s">
        <v>5409</v>
      </c>
      <c r="H1186" s="226">
        <v>0</v>
      </c>
    </row>
    <row r="1187" spans="2:8" x14ac:dyDescent="0.25">
      <c r="B1187" s="235" t="s">
        <v>5412</v>
      </c>
      <c r="C1187" s="235" t="s">
        <v>5413</v>
      </c>
      <c r="D1187" s="226">
        <v>0</v>
      </c>
      <c r="F1187" s="235" t="s">
        <v>5412</v>
      </c>
      <c r="G1187" s="235" t="s">
        <v>5413</v>
      </c>
      <c r="H1187" s="226">
        <v>0</v>
      </c>
    </row>
    <row r="1188" spans="2:8" x14ac:dyDescent="0.25">
      <c r="B1188" s="235" t="s">
        <v>5414</v>
      </c>
      <c r="C1188" s="235" t="s">
        <v>5415</v>
      </c>
      <c r="D1188" s="226">
        <v>0</v>
      </c>
      <c r="F1188" s="235" t="s">
        <v>5414</v>
      </c>
      <c r="G1188" s="235" t="s">
        <v>5415</v>
      </c>
      <c r="H1188" s="226">
        <v>0</v>
      </c>
    </row>
    <row r="1189" spans="2:8" x14ac:dyDescent="0.25">
      <c r="B1189" s="235" t="s">
        <v>5416</v>
      </c>
      <c r="C1189" s="235" t="s">
        <v>5417</v>
      </c>
      <c r="D1189" s="226">
        <v>0</v>
      </c>
      <c r="F1189" s="235" t="s">
        <v>5416</v>
      </c>
      <c r="G1189" s="235" t="s">
        <v>5417</v>
      </c>
      <c r="H1189" s="226">
        <v>0</v>
      </c>
    </row>
    <row r="1190" spans="2:8" x14ac:dyDescent="0.25">
      <c r="B1190" s="235" t="s">
        <v>5418</v>
      </c>
      <c r="C1190" s="235" t="s">
        <v>5419</v>
      </c>
      <c r="D1190" s="226">
        <v>0</v>
      </c>
      <c r="F1190" s="235" t="s">
        <v>5418</v>
      </c>
      <c r="G1190" s="235" t="s">
        <v>5419</v>
      </c>
      <c r="H1190" s="226">
        <v>0</v>
      </c>
    </row>
    <row r="1191" spans="2:8" x14ac:dyDescent="0.25">
      <c r="B1191" s="235" t="s">
        <v>5420</v>
      </c>
      <c r="C1191" s="235" t="s">
        <v>5421</v>
      </c>
      <c r="D1191" s="226">
        <v>0</v>
      </c>
      <c r="F1191" s="235" t="s">
        <v>5420</v>
      </c>
      <c r="G1191" s="235" t="s">
        <v>5421</v>
      </c>
      <c r="H1191" s="226">
        <v>0</v>
      </c>
    </row>
    <row r="1192" spans="2:8" x14ac:dyDescent="0.25">
      <c r="B1192" s="235" t="s">
        <v>5422</v>
      </c>
      <c r="C1192" s="235" t="s">
        <v>5423</v>
      </c>
      <c r="D1192" s="226">
        <v>0</v>
      </c>
      <c r="F1192" s="235" t="s">
        <v>5422</v>
      </c>
      <c r="G1192" s="235" t="s">
        <v>5423</v>
      </c>
      <c r="H1192" s="226">
        <v>0</v>
      </c>
    </row>
    <row r="1193" spans="2:8" x14ac:dyDescent="0.25">
      <c r="B1193" s="235" t="s">
        <v>5424</v>
      </c>
      <c r="C1193" s="235" t="s">
        <v>5425</v>
      </c>
      <c r="D1193" s="226">
        <v>0</v>
      </c>
      <c r="F1193" s="235" t="s">
        <v>5424</v>
      </c>
      <c r="G1193" s="235" t="s">
        <v>5425</v>
      </c>
      <c r="H1193" s="226">
        <v>0</v>
      </c>
    </row>
    <row r="1194" spans="2:8" x14ac:dyDescent="0.25">
      <c r="B1194" s="235" t="s">
        <v>5426</v>
      </c>
      <c r="C1194" s="235" t="s">
        <v>5427</v>
      </c>
      <c r="D1194" s="226">
        <v>0</v>
      </c>
      <c r="F1194" s="235" t="s">
        <v>5426</v>
      </c>
      <c r="G1194" s="235" t="s">
        <v>5427</v>
      </c>
      <c r="H1194" s="226">
        <v>0</v>
      </c>
    </row>
    <row r="1195" spans="2:8" x14ac:dyDescent="0.25">
      <c r="B1195" s="235" t="s">
        <v>5428</v>
      </c>
      <c r="C1195" s="235" t="s">
        <v>5429</v>
      </c>
      <c r="D1195" s="226">
        <v>0</v>
      </c>
      <c r="F1195" s="235" t="s">
        <v>5428</v>
      </c>
      <c r="G1195" s="235" t="s">
        <v>5429</v>
      </c>
      <c r="H1195" s="226">
        <v>0</v>
      </c>
    </row>
    <row r="1196" spans="2:8" x14ac:dyDescent="0.25">
      <c r="B1196" s="235" t="s">
        <v>5430</v>
      </c>
      <c r="C1196" s="235" t="s">
        <v>5431</v>
      </c>
      <c r="D1196" s="226">
        <v>0</v>
      </c>
      <c r="F1196" s="235" t="s">
        <v>5430</v>
      </c>
      <c r="G1196" s="235" t="s">
        <v>5431</v>
      </c>
      <c r="H1196" s="226">
        <v>0</v>
      </c>
    </row>
    <row r="1197" spans="2:8" x14ac:dyDescent="0.25">
      <c r="B1197" s="235" t="s">
        <v>5432</v>
      </c>
      <c r="C1197" s="235" t="s">
        <v>5433</v>
      </c>
      <c r="D1197" s="226">
        <v>0</v>
      </c>
      <c r="F1197" s="235" t="s">
        <v>5432</v>
      </c>
      <c r="G1197" s="235" t="s">
        <v>5433</v>
      </c>
      <c r="H1197" s="226">
        <v>0</v>
      </c>
    </row>
    <row r="1198" spans="2:8" x14ac:dyDescent="0.25">
      <c r="B1198" s="235" t="s">
        <v>5434</v>
      </c>
      <c r="C1198" s="235" t="s">
        <v>5435</v>
      </c>
      <c r="D1198" s="226">
        <v>12349733.810000001</v>
      </c>
      <c r="F1198" s="235" t="s">
        <v>5434</v>
      </c>
      <c r="G1198" s="235" t="s">
        <v>5435</v>
      </c>
      <c r="H1198" s="226">
        <v>6214214.0499999998</v>
      </c>
    </row>
    <row r="1199" spans="2:8" x14ac:dyDescent="0.25">
      <c r="B1199" s="235" t="s">
        <v>5436</v>
      </c>
      <c r="C1199" s="235" t="s">
        <v>5437</v>
      </c>
      <c r="D1199" s="226">
        <v>6270074.0999999996</v>
      </c>
      <c r="F1199" s="235" t="s">
        <v>5436</v>
      </c>
      <c r="G1199" s="235" t="s">
        <v>5437</v>
      </c>
      <c r="H1199" s="226">
        <v>2690465.19</v>
      </c>
    </row>
    <row r="1200" spans="2:8" x14ac:dyDescent="0.25">
      <c r="B1200" s="235" t="s">
        <v>5438</v>
      </c>
      <c r="C1200" s="235" t="s">
        <v>5439</v>
      </c>
      <c r="D1200" s="226">
        <v>6268436.8399999999</v>
      </c>
      <c r="F1200" s="235" t="s">
        <v>5438</v>
      </c>
      <c r="G1200" s="235" t="s">
        <v>5439</v>
      </c>
      <c r="H1200" s="226">
        <v>2688827.93</v>
      </c>
    </row>
    <row r="1201" spans="2:8" x14ac:dyDescent="0.25">
      <c r="B1201" s="235" t="s">
        <v>5440</v>
      </c>
      <c r="C1201" s="235" t="s">
        <v>5441</v>
      </c>
      <c r="D1201" s="226">
        <v>0</v>
      </c>
      <c r="F1201" s="235" t="s">
        <v>5440</v>
      </c>
      <c r="G1201" s="235" t="s">
        <v>5441</v>
      </c>
      <c r="H1201" s="226">
        <v>0</v>
      </c>
    </row>
    <row r="1202" spans="2:8" x14ac:dyDescent="0.25">
      <c r="B1202" s="235" t="s">
        <v>5442</v>
      </c>
      <c r="C1202" s="235" t="s">
        <v>5443</v>
      </c>
      <c r="D1202" s="226">
        <v>278765.90999999997</v>
      </c>
      <c r="F1202" s="235" t="s">
        <v>5442</v>
      </c>
      <c r="G1202" s="235" t="s">
        <v>5443</v>
      </c>
      <c r="H1202" s="226">
        <v>102023.41</v>
      </c>
    </row>
    <row r="1203" spans="2:8" x14ac:dyDescent="0.25">
      <c r="B1203" s="235" t="s">
        <v>5444</v>
      </c>
      <c r="C1203" s="235" t="s">
        <v>4903</v>
      </c>
      <c r="D1203" s="226">
        <v>119387.34</v>
      </c>
      <c r="F1203" s="235" t="s">
        <v>5444</v>
      </c>
      <c r="G1203" s="235" t="s">
        <v>4903</v>
      </c>
      <c r="H1203" s="226">
        <v>54723.46</v>
      </c>
    </row>
    <row r="1204" spans="2:8" x14ac:dyDescent="0.25">
      <c r="B1204" s="235" t="s">
        <v>5445</v>
      </c>
      <c r="C1204" s="235" t="s">
        <v>4907</v>
      </c>
      <c r="D1204" s="226">
        <v>250.76</v>
      </c>
      <c r="F1204" s="235" t="s">
        <v>5445</v>
      </c>
      <c r="G1204" s="235" t="s">
        <v>4907</v>
      </c>
      <c r="H1204" s="226">
        <v>46.42</v>
      </c>
    </row>
    <row r="1205" spans="2:8" x14ac:dyDescent="0.25">
      <c r="B1205" s="235" t="s">
        <v>5446</v>
      </c>
      <c r="C1205" s="235" t="s">
        <v>4911</v>
      </c>
      <c r="D1205" s="226">
        <v>343.36</v>
      </c>
      <c r="F1205" s="235" t="s">
        <v>5446</v>
      </c>
      <c r="G1205" s="235" t="s">
        <v>4911</v>
      </c>
      <c r="H1205" s="226">
        <v>118.88</v>
      </c>
    </row>
    <row r="1206" spans="2:8" x14ac:dyDescent="0.25">
      <c r="B1206" s="235" t="s">
        <v>5447</v>
      </c>
      <c r="C1206" s="235" t="s">
        <v>5448</v>
      </c>
      <c r="D1206" s="226">
        <v>320.16000000000003</v>
      </c>
      <c r="F1206" s="235" t="s">
        <v>5447</v>
      </c>
      <c r="G1206" s="235" t="s">
        <v>5448</v>
      </c>
      <c r="H1206" s="226">
        <v>246.28</v>
      </c>
    </row>
    <row r="1207" spans="2:8" x14ac:dyDescent="0.25">
      <c r="B1207" s="235" t="s">
        <v>5449</v>
      </c>
      <c r="C1207" s="235" t="s">
        <v>4917</v>
      </c>
      <c r="D1207" s="226">
        <v>149782.96</v>
      </c>
      <c r="F1207" s="235" t="s">
        <v>5449</v>
      </c>
      <c r="G1207" s="235" t="s">
        <v>4917</v>
      </c>
      <c r="H1207" s="226">
        <v>44147.7</v>
      </c>
    </row>
    <row r="1208" spans="2:8" x14ac:dyDescent="0.25">
      <c r="B1208" s="235" t="s">
        <v>6780</v>
      </c>
      <c r="C1208" s="235" t="s">
        <v>6781</v>
      </c>
      <c r="D1208" s="226">
        <v>8681.33</v>
      </c>
      <c r="F1208" s="235" t="s">
        <v>6780</v>
      </c>
      <c r="G1208" s="235" t="s">
        <v>6781</v>
      </c>
      <c r="H1208" s="226">
        <v>2740.67</v>
      </c>
    </row>
    <row r="1209" spans="2:8" x14ac:dyDescent="0.25">
      <c r="B1209" s="235" t="s">
        <v>5450</v>
      </c>
      <c r="C1209" s="235" t="s">
        <v>4923</v>
      </c>
      <c r="D1209" s="226">
        <v>0</v>
      </c>
      <c r="F1209" s="235" t="s">
        <v>5450</v>
      </c>
      <c r="G1209" s="235" t="s">
        <v>4923</v>
      </c>
      <c r="H1209" s="226">
        <v>0</v>
      </c>
    </row>
    <row r="1210" spans="2:8" x14ac:dyDescent="0.25">
      <c r="B1210" s="235" t="s">
        <v>5451</v>
      </c>
      <c r="C1210" s="235" t="s">
        <v>5452</v>
      </c>
      <c r="D1210" s="226">
        <v>5986563.8899999997</v>
      </c>
      <c r="F1210" s="235" t="s">
        <v>5451</v>
      </c>
      <c r="G1210" s="235" t="s">
        <v>5452</v>
      </c>
      <c r="H1210" s="226">
        <v>2586323.0499999998</v>
      </c>
    </row>
    <row r="1211" spans="2:8" x14ac:dyDescent="0.25">
      <c r="B1211" s="235" t="s">
        <v>5453</v>
      </c>
      <c r="C1211" s="235" t="s">
        <v>5007</v>
      </c>
      <c r="D1211" s="226">
        <v>5986563.8899999997</v>
      </c>
      <c r="F1211" s="235" t="s">
        <v>5453</v>
      </c>
      <c r="G1211" s="235" t="s">
        <v>5007</v>
      </c>
      <c r="H1211" s="226">
        <v>2586323.0499999998</v>
      </c>
    </row>
    <row r="1212" spans="2:8" x14ac:dyDescent="0.25">
      <c r="B1212" s="235" t="s">
        <v>5454</v>
      </c>
      <c r="C1212" s="235" t="s">
        <v>5455</v>
      </c>
      <c r="D1212" s="226">
        <v>0</v>
      </c>
      <c r="F1212" s="235" t="s">
        <v>5454</v>
      </c>
      <c r="G1212" s="235" t="s">
        <v>5455</v>
      </c>
      <c r="H1212" s="226">
        <v>0</v>
      </c>
    </row>
    <row r="1213" spans="2:8" x14ac:dyDescent="0.25">
      <c r="B1213" s="235" t="s">
        <v>5456</v>
      </c>
      <c r="C1213" s="235" t="s">
        <v>5457</v>
      </c>
      <c r="D1213" s="226">
        <v>3107.04</v>
      </c>
      <c r="F1213" s="235" t="s">
        <v>5456</v>
      </c>
      <c r="G1213" s="235" t="s">
        <v>5457</v>
      </c>
      <c r="H1213" s="226">
        <v>481.47</v>
      </c>
    </row>
    <row r="1214" spans="2:8" x14ac:dyDescent="0.25">
      <c r="B1214" s="235" t="s">
        <v>5458</v>
      </c>
      <c r="C1214" s="235" t="s">
        <v>5459</v>
      </c>
      <c r="D1214" s="226">
        <v>3107.04</v>
      </c>
      <c r="F1214" s="235" t="s">
        <v>5458</v>
      </c>
      <c r="G1214" s="235" t="s">
        <v>5459</v>
      </c>
      <c r="H1214" s="226">
        <v>481.47</v>
      </c>
    </row>
    <row r="1215" spans="2:8" x14ac:dyDescent="0.25">
      <c r="B1215" s="235" t="s">
        <v>5460</v>
      </c>
      <c r="C1215" s="235" t="s">
        <v>5461</v>
      </c>
      <c r="D1215" s="226">
        <v>0</v>
      </c>
      <c r="F1215" s="235" t="s">
        <v>5460</v>
      </c>
      <c r="G1215" s="235" t="s">
        <v>5461</v>
      </c>
      <c r="H1215" s="226">
        <v>0</v>
      </c>
    </row>
    <row r="1216" spans="2:8" x14ac:dyDescent="0.25">
      <c r="B1216" s="235" t="s">
        <v>5462</v>
      </c>
      <c r="C1216" s="235" t="s">
        <v>3875</v>
      </c>
      <c r="D1216" s="226">
        <v>0</v>
      </c>
      <c r="F1216" s="235" t="s">
        <v>5462</v>
      </c>
      <c r="G1216" s="235" t="s">
        <v>3875</v>
      </c>
      <c r="H1216" s="226">
        <v>0</v>
      </c>
    </row>
    <row r="1217" spans="2:8" x14ac:dyDescent="0.25">
      <c r="B1217" s="235" t="s">
        <v>5463</v>
      </c>
      <c r="C1217" s="235" t="s">
        <v>5464</v>
      </c>
      <c r="D1217" s="226">
        <v>0</v>
      </c>
      <c r="F1217" s="235" t="s">
        <v>5463</v>
      </c>
      <c r="G1217" s="235" t="s">
        <v>5464</v>
      </c>
      <c r="H1217" s="226">
        <v>0</v>
      </c>
    </row>
    <row r="1218" spans="2:8" x14ac:dyDescent="0.25">
      <c r="B1218" s="235" t="s">
        <v>5465</v>
      </c>
      <c r="C1218" s="235" t="s">
        <v>5466</v>
      </c>
      <c r="D1218" s="226">
        <v>0</v>
      </c>
      <c r="F1218" s="235" t="s">
        <v>5465</v>
      </c>
      <c r="G1218" s="235" t="s">
        <v>5466</v>
      </c>
      <c r="H1218" s="226">
        <v>0</v>
      </c>
    </row>
    <row r="1219" spans="2:8" x14ac:dyDescent="0.25">
      <c r="B1219" s="235" t="s">
        <v>5467</v>
      </c>
      <c r="C1219" s="235" t="s">
        <v>3742</v>
      </c>
      <c r="D1219" s="226">
        <v>0</v>
      </c>
      <c r="F1219" s="235" t="s">
        <v>5467</v>
      </c>
      <c r="G1219" s="235" t="s">
        <v>3742</v>
      </c>
      <c r="H1219" s="226">
        <v>0</v>
      </c>
    </row>
    <row r="1220" spans="2:8" x14ac:dyDescent="0.25">
      <c r="B1220" s="235" t="s">
        <v>5468</v>
      </c>
      <c r="C1220" s="235" t="s">
        <v>5469</v>
      </c>
      <c r="D1220" s="226">
        <v>1637.26</v>
      </c>
      <c r="F1220" s="235" t="s">
        <v>5468</v>
      </c>
      <c r="G1220" s="235" t="s">
        <v>5469</v>
      </c>
      <c r="H1220" s="226">
        <v>1637.26</v>
      </c>
    </row>
    <row r="1221" spans="2:8" x14ac:dyDescent="0.25">
      <c r="B1221" s="235" t="s">
        <v>5470</v>
      </c>
      <c r="C1221" s="235" t="s">
        <v>5192</v>
      </c>
      <c r="D1221" s="226">
        <v>0</v>
      </c>
      <c r="F1221" s="235" t="s">
        <v>5470</v>
      </c>
      <c r="G1221" s="235" t="s">
        <v>5192</v>
      </c>
      <c r="H1221" s="226">
        <v>0</v>
      </c>
    </row>
    <row r="1222" spans="2:8" x14ac:dyDescent="0.25">
      <c r="B1222" s="235" t="s">
        <v>5471</v>
      </c>
      <c r="C1222" s="235" t="s">
        <v>5472</v>
      </c>
      <c r="D1222" s="226">
        <v>0</v>
      </c>
      <c r="F1222" s="235" t="s">
        <v>5471</v>
      </c>
      <c r="G1222" s="235" t="s">
        <v>5472</v>
      </c>
      <c r="H1222" s="226">
        <v>0</v>
      </c>
    </row>
    <row r="1223" spans="2:8" x14ac:dyDescent="0.25">
      <c r="B1223" s="235" t="s">
        <v>5473</v>
      </c>
      <c r="C1223" s="235" t="s">
        <v>5474</v>
      </c>
      <c r="D1223" s="226">
        <v>0</v>
      </c>
      <c r="F1223" s="235" t="s">
        <v>5473</v>
      </c>
      <c r="G1223" s="235" t="s">
        <v>5474</v>
      </c>
      <c r="H1223" s="226">
        <v>0</v>
      </c>
    </row>
    <row r="1224" spans="2:8" x14ac:dyDescent="0.25">
      <c r="B1224" s="235" t="s">
        <v>5475</v>
      </c>
      <c r="C1224" s="235" t="s">
        <v>5476</v>
      </c>
      <c r="D1224" s="226">
        <v>0</v>
      </c>
      <c r="F1224" s="235" t="s">
        <v>5475</v>
      </c>
      <c r="G1224" s="235" t="s">
        <v>5476</v>
      </c>
      <c r="H1224" s="226">
        <v>0</v>
      </c>
    </row>
    <row r="1225" spans="2:8" x14ac:dyDescent="0.25">
      <c r="B1225" s="235" t="s">
        <v>5477</v>
      </c>
      <c r="C1225" s="235" t="s">
        <v>5478</v>
      </c>
      <c r="D1225" s="226">
        <v>0</v>
      </c>
      <c r="F1225" s="235" t="s">
        <v>5477</v>
      </c>
      <c r="G1225" s="235" t="s">
        <v>5478</v>
      </c>
      <c r="H1225" s="226">
        <v>0</v>
      </c>
    </row>
    <row r="1226" spans="2:8" x14ac:dyDescent="0.25">
      <c r="B1226" s="235" t="s">
        <v>5479</v>
      </c>
      <c r="C1226" s="235" t="s">
        <v>5480</v>
      </c>
      <c r="D1226" s="226">
        <v>0</v>
      </c>
      <c r="F1226" s="235" t="s">
        <v>5479</v>
      </c>
      <c r="G1226" s="235" t="s">
        <v>5480</v>
      </c>
      <c r="H1226" s="226">
        <v>0</v>
      </c>
    </row>
    <row r="1227" spans="2:8" x14ac:dyDescent="0.25">
      <c r="B1227" s="235" t="s">
        <v>5481</v>
      </c>
      <c r="C1227" s="235" t="s">
        <v>5482</v>
      </c>
      <c r="D1227" s="226">
        <v>1637.26</v>
      </c>
      <c r="F1227" s="235" t="s">
        <v>5481</v>
      </c>
      <c r="G1227" s="235" t="s">
        <v>5482</v>
      </c>
      <c r="H1227" s="226">
        <v>1637.26</v>
      </c>
    </row>
    <row r="1228" spans="2:8" x14ac:dyDescent="0.25">
      <c r="B1228" s="235" t="s">
        <v>5483</v>
      </c>
      <c r="C1228" s="235" t="s">
        <v>5484</v>
      </c>
      <c r="D1228" s="226">
        <v>0</v>
      </c>
      <c r="F1228" s="235" t="s">
        <v>5483</v>
      </c>
      <c r="G1228" s="235" t="s">
        <v>5484</v>
      </c>
      <c r="H1228" s="226">
        <v>0</v>
      </c>
    </row>
    <row r="1229" spans="2:8" x14ac:dyDescent="0.25">
      <c r="B1229" s="235" t="s">
        <v>5485</v>
      </c>
      <c r="C1229" s="235" t="s">
        <v>5275</v>
      </c>
      <c r="D1229" s="226">
        <v>0</v>
      </c>
      <c r="F1229" s="235" t="s">
        <v>5485</v>
      </c>
      <c r="G1229" s="235" t="s">
        <v>5275</v>
      </c>
      <c r="H1229" s="226">
        <v>0</v>
      </c>
    </row>
    <row r="1230" spans="2:8" x14ac:dyDescent="0.25">
      <c r="B1230" s="235" t="s">
        <v>5486</v>
      </c>
      <c r="C1230" s="235" t="s">
        <v>5487</v>
      </c>
      <c r="D1230" s="226">
        <v>0</v>
      </c>
      <c r="F1230" s="235" t="s">
        <v>5486</v>
      </c>
      <c r="G1230" s="235" t="s">
        <v>5487</v>
      </c>
      <c r="H1230" s="226">
        <v>0</v>
      </c>
    </row>
    <row r="1231" spans="2:8" x14ac:dyDescent="0.25">
      <c r="B1231" s="235" t="s">
        <v>5488</v>
      </c>
      <c r="C1231" s="235" t="s">
        <v>4986</v>
      </c>
      <c r="D1231" s="226">
        <v>0</v>
      </c>
      <c r="F1231" s="235" t="s">
        <v>5488</v>
      </c>
      <c r="G1231" s="235" t="s">
        <v>4986</v>
      </c>
      <c r="H1231" s="226">
        <v>0</v>
      </c>
    </row>
    <row r="1232" spans="2:8" x14ac:dyDescent="0.25">
      <c r="B1232" s="235" t="s">
        <v>5489</v>
      </c>
      <c r="C1232" s="235" t="s">
        <v>4988</v>
      </c>
      <c r="D1232" s="226">
        <v>0</v>
      </c>
      <c r="F1232" s="235" t="s">
        <v>5489</v>
      </c>
      <c r="G1232" s="235" t="s">
        <v>4988</v>
      </c>
      <c r="H1232" s="226">
        <v>0</v>
      </c>
    </row>
    <row r="1233" spans="2:8" x14ac:dyDescent="0.25">
      <c r="B1233" s="235" t="s">
        <v>5490</v>
      </c>
      <c r="C1233" s="235" t="s">
        <v>5491</v>
      </c>
      <c r="D1233" s="226">
        <v>0</v>
      </c>
      <c r="F1233" s="235" t="s">
        <v>5490</v>
      </c>
      <c r="G1233" s="235" t="s">
        <v>5491</v>
      </c>
      <c r="H1233" s="226">
        <v>0</v>
      </c>
    </row>
    <row r="1234" spans="2:8" x14ac:dyDescent="0.25">
      <c r="B1234" s="235" t="s">
        <v>5492</v>
      </c>
      <c r="C1234" s="235" t="s">
        <v>3875</v>
      </c>
      <c r="D1234" s="226">
        <v>0</v>
      </c>
      <c r="F1234" s="235" t="s">
        <v>5492</v>
      </c>
      <c r="G1234" s="235" t="s">
        <v>3875</v>
      </c>
      <c r="H1234" s="226">
        <v>0</v>
      </c>
    </row>
    <row r="1235" spans="2:8" x14ac:dyDescent="0.25">
      <c r="B1235" s="235" t="s">
        <v>5493</v>
      </c>
      <c r="C1235" s="235" t="s">
        <v>5494</v>
      </c>
      <c r="D1235" s="226">
        <v>5520</v>
      </c>
      <c r="F1235" s="235" t="s">
        <v>5493</v>
      </c>
      <c r="G1235" s="235" t="s">
        <v>5494</v>
      </c>
      <c r="H1235" s="226">
        <v>5520</v>
      </c>
    </row>
    <row r="1236" spans="2:8" x14ac:dyDescent="0.25">
      <c r="B1236" s="235" t="s">
        <v>5495</v>
      </c>
      <c r="C1236" s="235" t="s">
        <v>5013</v>
      </c>
      <c r="D1236" s="226">
        <v>0</v>
      </c>
      <c r="F1236" s="235" t="s">
        <v>5495</v>
      </c>
      <c r="G1236" s="235" t="s">
        <v>5013</v>
      </c>
      <c r="H1236" s="226">
        <v>0</v>
      </c>
    </row>
    <row r="1237" spans="2:8" x14ac:dyDescent="0.25">
      <c r="B1237" s="235" t="s">
        <v>5496</v>
      </c>
      <c r="C1237" s="235" t="s">
        <v>5497</v>
      </c>
      <c r="D1237" s="226">
        <v>0</v>
      </c>
      <c r="F1237" s="235" t="s">
        <v>5496</v>
      </c>
      <c r="G1237" s="235" t="s">
        <v>5497</v>
      </c>
      <c r="H1237" s="226">
        <v>0</v>
      </c>
    </row>
    <row r="1238" spans="2:8" x14ac:dyDescent="0.25">
      <c r="B1238" s="235" t="s">
        <v>5498</v>
      </c>
      <c r="C1238" s="235" t="s">
        <v>4980</v>
      </c>
      <c r="D1238" s="226">
        <v>0</v>
      </c>
      <c r="F1238" s="235" t="s">
        <v>5498</v>
      </c>
      <c r="G1238" s="235" t="s">
        <v>4980</v>
      </c>
      <c r="H1238" s="226">
        <v>0</v>
      </c>
    </row>
    <row r="1239" spans="2:8" x14ac:dyDescent="0.25">
      <c r="B1239" s="235" t="s">
        <v>5499</v>
      </c>
      <c r="C1239" s="235" t="s">
        <v>5500</v>
      </c>
      <c r="D1239" s="226">
        <v>0</v>
      </c>
      <c r="F1239" s="235" t="s">
        <v>5499</v>
      </c>
      <c r="G1239" s="235" t="s">
        <v>5500</v>
      </c>
      <c r="H1239" s="226">
        <v>0</v>
      </c>
    </row>
    <row r="1240" spans="2:8" x14ac:dyDescent="0.25">
      <c r="B1240" s="235" t="s">
        <v>5501</v>
      </c>
      <c r="C1240" s="235" t="s">
        <v>5502</v>
      </c>
      <c r="D1240" s="226">
        <v>5520</v>
      </c>
      <c r="F1240" s="235" t="s">
        <v>5501</v>
      </c>
      <c r="G1240" s="235" t="s">
        <v>5502</v>
      </c>
      <c r="H1240" s="226">
        <v>5520</v>
      </c>
    </row>
    <row r="1241" spans="2:8" x14ac:dyDescent="0.25">
      <c r="B1241" s="235" t="s">
        <v>6801</v>
      </c>
      <c r="C1241" s="235" t="s">
        <v>6802</v>
      </c>
      <c r="D1241" s="226">
        <v>5520</v>
      </c>
      <c r="F1241" s="235" t="s">
        <v>6801</v>
      </c>
      <c r="G1241" s="235" t="s">
        <v>6802</v>
      </c>
      <c r="H1241" s="226">
        <v>5520</v>
      </c>
    </row>
    <row r="1242" spans="2:8" x14ac:dyDescent="0.25">
      <c r="B1242" s="235" t="s">
        <v>6803</v>
      </c>
      <c r="C1242" s="235" t="s">
        <v>6804</v>
      </c>
      <c r="D1242" s="226">
        <v>5520</v>
      </c>
      <c r="F1242" s="235" t="s">
        <v>6803</v>
      </c>
      <c r="G1242" s="235" t="s">
        <v>6804</v>
      </c>
      <c r="H1242" s="226">
        <v>5520</v>
      </c>
    </row>
    <row r="1243" spans="2:8" x14ac:dyDescent="0.25">
      <c r="B1243" s="235" t="s">
        <v>5503</v>
      </c>
      <c r="C1243" s="235" t="s">
        <v>4861</v>
      </c>
      <c r="D1243" s="226">
        <v>0</v>
      </c>
      <c r="F1243" s="235" t="s">
        <v>5503</v>
      </c>
      <c r="G1243" s="235" t="s">
        <v>4861</v>
      </c>
      <c r="H1243" s="226">
        <v>0</v>
      </c>
    </row>
    <row r="1244" spans="2:8" x14ac:dyDescent="0.25">
      <c r="B1244" s="235" t="s">
        <v>5504</v>
      </c>
      <c r="C1244" s="235" t="s">
        <v>5505</v>
      </c>
      <c r="D1244" s="226">
        <v>0</v>
      </c>
      <c r="F1244" s="235" t="s">
        <v>5504</v>
      </c>
      <c r="G1244" s="235" t="s">
        <v>5505</v>
      </c>
      <c r="H1244" s="226">
        <v>0</v>
      </c>
    </row>
    <row r="1245" spans="2:8" x14ac:dyDescent="0.25">
      <c r="B1245" s="235" t="s">
        <v>5506</v>
      </c>
      <c r="C1245" s="235" t="s">
        <v>5507</v>
      </c>
      <c r="D1245" s="226">
        <v>0</v>
      </c>
      <c r="F1245" s="235" t="s">
        <v>5506</v>
      </c>
      <c r="G1245" s="235" t="s">
        <v>5507</v>
      </c>
      <c r="H1245" s="226">
        <v>0</v>
      </c>
    </row>
    <row r="1246" spans="2:8" x14ac:dyDescent="0.25">
      <c r="B1246" s="235" t="s">
        <v>5508</v>
      </c>
      <c r="C1246" s="235" t="s">
        <v>5509</v>
      </c>
      <c r="D1246" s="226">
        <v>21028.44</v>
      </c>
      <c r="F1246" s="235" t="s">
        <v>5508</v>
      </c>
      <c r="G1246" s="235" t="s">
        <v>5509</v>
      </c>
      <c r="H1246" s="226">
        <v>6443.81</v>
      </c>
    </row>
    <row r="1247" spans="2:8" x14ac:dyDescent="0.25">
      <c r="B1247" s="235" t="s">
        <v>5510</v>
      </c>
      <c r="C1247" s="235" t="s">
        <v>5511</v>
      </c>
      <c r="D1247" s="226">
        <v>0</v>
      </c>
      <c r="F1247" s="235" t="s">
        <v>5510</v>
      </c>
      <c r="G1247" s="235" t="s">
        <v>5511</v>
      </c>
      <c r="H1247" s="226">
        <v>0</v>
      </c>
    </row>
    <row r="1248" spans="2:8" x14ac:dyDescent="0.25">
      <c r="B1248" s="235" t="s">
        <v>5512</v>
      </c>
      <c r="C1248" s="235" t="s">
        <v>5513</v>
      </c>
      <c r="D1248" s="226">
        <v>0</v>
      </c>
      <c r="F1248" s="235" t="s">
        <v>5512</v>
      </c>
      <c r="G1248" s="235" t="s">
        <v>5513</v>
      </c>
      <c r="H1248" s="226">
        <v>0</v>
      </c>
    </row>
    <row r="1249" spans="2:8" x14ac:dyDescent="0.25">
      <c r="B1249" s="235" t="s">
        <v>5514</v>
      </c>
      <c r="C1249" s="235" t="s">
        <v>5515</v>
      </c>
      <c r="D1249" s="226">
        <v>0</v>
      </c>
      <c r="F1249" s="235" t="s">
        <v>5514</v>
      </c>
      <c r="G1249" s="235" t="s">
        <v>5515</v>
      </c>
      <c r="H1249" s="226">
        <v>0</v>
      </c>
    </row>
    <row r="1250" spans="2:8" x14ac:dyDescent="0.25">
      <c r="B1250" s="235" t="s">
        <v>5516</v>
      </c>
      <c r="C1250" s="235" t="s">
        <v>5517</v>
      </c>
      <c r="D1250" s="226">
        <v>0</v>
      </c>
      <c r="F1250" s="235" t="s">
        <v>5516</v>
      </c>
      <c r="G1250" s="235" t="s">
        <v>5517</v>
      </c>
      <c r="H1250" s="226">
        <v>0</v>
      </c>
    </row>
    <row r="1251" spans="2:8" x14ac:dyDescent="0.25">
      <c r="B1251" s="235" t="s">
        <v>5518</v>
      </c>
      <c r="C1251" s="235" t="s">
        <v>4412</v>
      </c>
      <c r="D1251" s="226">
        <v>0</v>
      </c>
      <c r="F1251" s="235" t="s">
        <v>5518</v>
      </c>
      <c r="G1251" s="235" t="s">
        <v>4412</v>
      </c>
      <c r="H1251" s="226">
        <v>0</v>
      </c>
    </row>
    <row r="1252" spans="2:8" x14ac:dyDescent="0.25">
      <c r="B1252" s="235" t="s">
        <v>5519</v>
      </c>
      <c r="C1252" s="235" t="s">
        <v>5520</v>
      </c>
      <c r="D1252" s="226">
        <v>0</v>
      </c>
      <c r="F1252" s="235" t="s">
        <v>5519</v>
      </c>
      <c r="G1252" s="235" t="s">
        <v>5520</v>
      </c>
      <c r="H1252" s="226">
        <v>0</v>
      </c>
    </row>
    <row r="1253" spans="2:8" x14ac:dyDescent="0.25">
      <c r="B1253" s="235" t="s">
        <v>5521</v>
      </c>
      <c r="C1253" s="235" t="s">
        <v>5522</v>
      </c>
      <c r="D1253" s="226">
        <v>0</v>
      </c>
      <c r="F1253" s="235" t="s">
        <v>5521</v>
      </c>
      <c r="G1253" s="235" t="s">
        <v>5522</v>
      </c>
      <c r="H1253" s="226">
        <v>0</v>
      </c>
    </row>
    <row r="1254" spans="2:8" x14ac:dyDescent="0.25">
      <c r="B1254" s="235" t="s">
        <v>5523</v>
      </c>
      <c r="C1254" s="235" t="s">
        <v>5524</v>
      </c>
      <c r="D1254" s="226">
        <v>21028.44</v>
      </c>
      <c r="F1254" s="235" t="s">
        <v>5523</v>
      </c>
      <c r="G1254" s="235" t="s">
        <v>5524</v>
      </c>
      <c r="H1254" s="226">
        <v>6443.81</v>
      </c>
    </row>
    <row r="1255" spans="2:8" x14ac:dyDescent="0.25">
      <c r="B1255" s="235" t="s">
        <v>5525</v>
      </c>
      <c r="C1255" s="235" t="s">
        <v>5526</v>
      </c>
      <c r="D1255" s="226">
        <v>21028.44</v>
      </c>
      <c r="F1255" s="235" t="s">
        <v>5525</v>
      </c>
      <c r="G1255" s="235" t="s">
        <v>5526</v>
      </c>
      <c r="H1255" s="226">
        <v>6443.81</v>
      </c>
    </row>
    <row r="1256" spans="2:8" x14ac:dyDescent="0.25">
      <c r="B1256" s="235" t="s">
        <v>5527</v>
      </c>
      <c r="C1256" s="235" t="s">
        <v>5528</v>
      </c>
      <c r="D1256" s="226">
        <v>0</v>
      </c>
      <c r="F1256" s="235" t="s">
        <v>5527</v>
      </c>
      <c r="G1256" s="235" t="s">
        <v>5528</v>
      </c>
      <c r="H1256" s="226">
        <v>0</v>
      </c>
    </row>
    <row r="1257" spans="2:8" x14ac:dyDescent="0.25">
      <c r="B1257" s="235" t="s">
        <v>5529</v>
      </c>
      <c r="C1257" s="235" t="s">
        <v>5530</v>
      </c>
      <c r="D1257" s="226">
        <v>1089360.05</v>
      </c>
      <c r="F1257" s="235" t="s">
        <v>5529</v>
      </c>
      <c r="G1257" s="235" t="s">
        <v>5530</v>
      </c>
      <c r="H1257" s="226">
        <v>889967.6</v>
      </c>
    </row>
    <row r="1258" spans="2:8" x14ac:dyDescent="0.25">
      <c r="B1258" s="235" t="s">
        <v>5531</v>
      </c>
      <c r="C1258" s="235" t="s">
        <v>3755</v>
      </c>
      <c r="D1258" s="226">
        <v>0</v>
      </c>
      <c r="F1258" s="235" t="s">
        <v>5531</v>
      </c>
      <c r="G1258" s="235" t="s">
        <v>3755</v>
      </c>
      <c r="H1258" s="226">
        <v>0</v>
      </c>
    </row>
    <row r="1259" spans="2:8" x14ac:dyDescent="0.25">
      <c r="B1259" s="235" t="s">
        <v>5532</v>
      </c>
      <c r="C1259" s="235" t="s">
        <v>3885</v>
      </c>
      <c r="D1259" s="226">
        <v>431177.98</v>
      </c>
      <c r="F1259" s="235" t="s">
        <v>5532</v>
      </c>
      <c r="G1259" s="235" t="s">
        <v>3885</v>
      </c>
      <c r="H1259" s="226">
        <v>314514.96000000002</v>
      </c>
    </row>
    <row r="1260" spans="2:8" x14ac:dyDescent="0.25">
      <c r="B1260" s="235" t="s">
        <v>5533</v>
      </c>
      <c r="C1260" s="235" t="s">
        <v>5534</v>
      </c>
      <c r="D1260" s="226">
        <v>35000</v>
      </c>
      <c r="F1260" s="235" t="s">
        <v>5533</v>
      </c>
      <c r="G1260" s="235" t="s">
        <v>5534</v>
      </c>
      <c r="H1260" s="226">
        <v>35000</v>
      </c>
    </row>
    <row r="1261" spans="2:8" x14ac:dyDescent="0.25">
      <c r="B1261" s="235" t="s">
        <v>5535</v>
      </c>
      <c r="C1261" s="235" t="s">
        <v>5536</v>
      </c>
      <c r="D1261" s="226">
        <v>35000</v>
      </c>
      <c r="F1261" s="235" t="s">
        <v>5535</v>
      </c>
      <c r="G1261" s="235" t="s">
        <v>5536</v>
      </c>
      <c r="H1261" s="226">
        <v>35000</v>
      </c>
    </row>
    <row r="1262" spans="2:8" x14ac:dyDescent="0.25">
      <c r="B1262" s="235" t="s">
        <v>5537</v>
      </c>
      <c r="C1262" s="235" t="s">
        <v>5538</v>
      </c>
      <c r="D1262" s="226">
        <v>170516.95</v>
      </c>
      <c r="F1262" s="235" t="s">
        <v>5537</v>
      </c>
      <c r="G1262" s="235" t="s">
        <v>5538</v>
      </c>
      <c r="H1262" s="226">
        <v>132246.49</v>
      </c>
    </row>
    <row r="1263" spans="2:8" x14ac:dyDescent="0.25">
      <c r="B1263" s="235" t="s">
        <v>5539</v>
      </c>
      <c r="C1263" s="235" t="s">
        <v>5540</v>
      </c>
      <c r="D1263" s="226">
        <v>170516.95</v>
      </c>
      <c r="F1263" s="235" t="s">
        <v>5539</v>
      </c>
      <c r="G1263" s="235" t="s">
        <v>5540</v>
      </c>
      <c r="H1263" s="226">
        <v>132246.49</v>
      </c>
    </row>
    <row r="1264" spans="2:8" x14ac:dyDescent="0.25">
      <c r="B1264" s="235" t="s">
        <v>5541</v>
      </c>
      <c r="C1264" s="235" t="s">
        <v>5542</v>
      </c>
      <c r="D1264" s="226">
        <v>0</v>
      </c>
      <c r="F1264" s="235" t="s">
        <v>5541</v>
      </c>
      <c r="G1264" s="235" t="s">
        <v>5542</v>
      </c>
      <c r="H1264" s="226">
        <v>0</v>
      </c>
    </row>
    <row r="1265" spans="2:8" x14ac:dyDescent="0.25">
      <c r="B1265" s="235" t="s">
        <v>5543</v>
      </c>
      <c r="C1265" s="235" t="s">
        <v>5544</v>
      </c>
      <c r="D1265" s="226">
        <v>0</v>
      </c>
      <c r="F1265" s="235" t="s">
        <v>5543</v>
      </c>
      <c r="G1265" s="235" t="s">
        <v>5544</v>
      </c>
      <c r="H1265" s="226">
        <v>0</v>
      </c>
    </row>
    <row r="1266" spans="2:8" x14ac:dyDescent="0.25">
      <c r="B1266" s="235" t="s">
        <v>5545</v>
      </c>
      <c r="C1266" s="235" t="s">
        <v>5546</v>
      </c>
      <c r="D1266" s="226">
        <v>0</v>
      </c>
      <c r="F1266" s="235" t="s">
        <v>5545</v>
      </c>
      <c r="G1266" s="235" t="s">
        <v>5546</v>
      </c>
      <c r="H1266" s="226">
        <v>0</v>
      </c>
    </row>
    <row r="1267" spans="2:8" x14ac:dyDescent="0.25">
      <c r="B1267" s="235" t="s">
        <v>5547</v>
      </c>
      <c r="C1267" s="235" t="s">
        <v>5548</v>
      </c>
      <c r="D1267" s="226">
        <v>225661.03</v>
      </c>
      <c r="F1267" s="235" t="s">
        <v>5547</v>
      </c>
      <c r="G1267" s="235" t="s">
        <v>5548</v>
      </c>
      <c r="H1267" s="226">
        <v>147268.47</v>
      </c>
    </row>
    <row r="1268" spans="2:8" x14ac:dyDescent="0.25">
      <c r="B1268" s="235" t="s">
        <v>5549</v>
      </c>
      <c r="C1268" s="235" t="s">
        <v>5550</v>
      </c>
      <c r="D1268" s="226">
        <v>225661.03</v>
      </c>
      <c r="F1268" s="235" t="s">
        <v>5549</v>
      </c>
      <c r="G1268" s="235" t="s">
        <v>5550</v>
      </c>
      <c r="H1268" s="226">
        <v>147268.47</v>
      </c>
    </row>
    <row r="1269" spans="2:8" x14ac:dyDescent="0.25">
      <c r="B1269" s="235" t="s">
        <v>5551</v>
      </c>
      <c r="C1269" s="235" t="s">
        <v>5552</v>
      </c>
      <c r="D1269" s="226">
        <v>0</v>
      </c>
      <c r="F1269" s="235" t="s">
        <v>5551</v>
      </c>
      <c r="G1269" s="235" t="s">
        <v>5552</v>
      </c>
      <c r="H1269" s="226">
        <v>0</v>
      </c>
    </row>
    <row r="1270" spans="2:8" x14ac:dyDescent="0.25">
      <c r="B1270" s="235" t="s">
        <v>5553</v>
      </c>
      <c r="C1270" s="235" t="s">
        <v>4359</v>
      </c>
      <c r="D1270" s="226">
        <v>113381.1</v>
      </c>
      <c r="F1270" s="235" t="s">
        <v>5553</v>
      </c>
      <c r="G1270" s="235" t="s">
        <v>4359</v>
      </c>
      <c r="H1270" s="226">
        <v>47944.03</v>
      </c>
    </row>
    <row r="1271" spans="2:8" x14ac:dyDescent="0.25">
      <c r="B1271" s="235" t="s">
        <v>5554</v>
      </c>
      <c r="C1271" s="235" t="s">
        <v>4359</v>
      </c>
      <c r="D1271" s="226">
        <v>113381.1</v>
      </c>
      <c r="F1271" s="235" t="s">
        <v>5554</v>
      </c>
      <c r="G1271" s="235" t="s">
        <v>4359</v>
      </c>
      <c r="H1271" s="226">
        <v>47944.03</v>
      </c>
    </row>
    <row r="1272" spans="2:8" x14ac:dyDescent="0.25">
      <c r="B1272" s="235" t="s">
        <v>5555</v>
      </c>
      <c r="C1272" s="235" t="s">
        <v>5556</v>
      </c>
      <c r="D1272" s="226">
        <v>113381.1</v>
      </c>
      <c r="F1272" s="235" t="s">
        <v>5555</v>
      </c>
      <c r="G1272" s="235" t="s">
        <v>5556</v>
      </c>
      <c r="H1272" s="226">
        <v>47944.03</v>
      </c>
    </row>
    <row r="1273" spans="2:8" x14ac:dyDescent="0.25">
      <c r="B1273" s="235" t="s">
        <v>5557</v>
      </c>
      <c r="C1273" s="235" t="s">
        <v>5558</v>
      </c>
      <c r="D1273" s="226">
        <v>538981.80000000005</v>
      </c>
      <c r="F1273" s="235" t="s">
        <v>5557</v>
      </c>
      <c r="G1273" s="235" t="s">
        <v>5558</v>
      </c>
      <c r="H1273" s="226">
        <v>522617.28</v>
      </c>
    </row>
    <row r="1274" spans="2:8" x14ac:dyDescent="0.25">
      <c r="B1274" s="235" t="s">
        <v>5559</v>
      </c>
      <c r="C1274" s="235" t="s">
        <v>5560</v>
      </c>
      <c r="D1274" s="226">
        <v>538981.80000000005</v>
      </c>
      <c r="F1274" s="235" t="s">
        <v>5559</v>
      </c>
      <c r="G1274" s="235" t="s">
        <v>5560</v>
      </c>
      <c r="H1274" s="226">
        <v>522617.28</v>
      </c>
    </row>
    <row r="1275" spans="2:8" x14ac:dyDescent="0.25">
      <c r="B1275" s="235" t="s">
        <v>5561</v>
      </c>
      <c r="C1275" s="235" t="s">
        <v>5562</v>
      </c>
      <c r="D1275" s="226">
        <v>5819.17</v>
      </c>
      <c r="F1275" s="235" t="s">
        <v>5561</v>
      </c>
      <c r="G1275" s="235" t="s">
        <v>5562</v>
      </c>
      <c r="H1275" s="226">
        <v>4891.33</v>
      </c>
    </row>
    <row r="1276" spans="2:8" x14ac:dyDescent="0.25">
      <c r="B1276" s="235" t="s">
        <v>5563</v>
      </c>
      <c r="C1276" s="235" t="s">
        <v>5564</v>
      </c>
      <c r="D1276" s="226">
        <v>5819.17</v>
      </c>
      <c r="F1276" s="235" t="s">
        <v>5563</v>
      </c>
      <c r="G1276" s="235" t="s">
        <v>5564</v>
      </c>
      <c r="H1276" s="226">
        <v>4891.33</v>
      </c>
    </row>
    <row r="1277" spans="2:8" x14ac:dyDescent="0.25">
      <c r="B1277" s="235" t="s">
        <v>5565</v>
      </c>
      <c r="C1277" s="235" t="s">
        <v>5497</v>
      </c>
      <c r="D1277" s="226">
        <v>0</v>
      </c>
      <c r="F1277" s="235" t="s">
        <v>5565</v>
      </c>
      <c r="G1277" s="235" t="s">
        <v>5497</v>
      </c>
      <c r="H1277" s="226">
        <v>0</v>
      </c>
    </row>
    <row r="1278" spans="2:8" x14ac:dyDescent="0.25">
      <c r="B1278" s="235" t="s">
        <v>5566</v>
      </c>
      <c r="C1278" s="235" t="s">
        <v>5567</v>
      </c>
      <c r="D1278" s="226">
        <v>0</v>
      </c>
      <c r="F1278" s="235" t="s">
        <v>5566</v>
      </c>
      <c r="G1278" s="235" t="s">
        <v>5567</v>
      </c>
      <c r="H1278" s="226">
        <v>0</v>
      </c>
    </row>
    <row r="1279" spans="2:8" x14ac:dyDescent="0.25">
      <c r="B1279" s="235" t="s">
        <v>5568</v>
      </c>
      <c r="C1279" s="235" t="s">
        <v>5569</v>
      </c>
      <c r="D1279" s="226">
        <v>4947252.7</v>
      </c>
      <c r="F1279" s="235" t="s">
        <v>5568</v>
      </c>
      <c r="G1279" s="235" t="s">
        <v>5569</v>
      </c>
      <c r="H1279" s="226">
        <v>2621817.4500000002</v>
      </c>
    </row>
    <row r="1280" spans="2:8" x14ac:dyDescent="0.25">
      <c r="B1280" s="235" t="s">
        <v>5570</v>
      </c>
      <c r="C1280" s="235" t="s">
        <v>5571</v>
      </c>
      <c r="D1280" s="226">
        <v>1859895.62</v>
      </c>
      <c r="F1280" s="235" t="s">
        <v>5570</v>
      </c>
      <c r="G1280" s="235" t="s">
        <v>5571</v>
      </c>
      <c r="H1280" s="226">
        <v>1082120.27</v>
      </c>
    </row>
    <row r="1281" spans="2:8" x14ac:dyDescent="0.25">
      <c r="B1281" s="235" t="s">
        <v>5572</v>
      </c>
      <c r="C1281" s="235" t="s">
        <v>5573</v>
      </c>
      <c r="D1281" s="226">
        <v>1267256.1200000001</v>
      </c>
      <c r="F1281" s="235" t="s">
        <v>5572</v>
      </c>
      <c r="G1281" s="235" t="s">
        <v>5573</v>
      </c>
      <c r="H1281" s="226">
        <v>686773.08</v>
      </c>
    </row>
    <row r="1282" spans="2:8" x14ac:dyDescent="0.25">
      <c r="B1282" s="235" t="s">
        <v>5574</v>
      </c>
      <c r="C1282" s="235" t="s">
        <v>5575</v>
      </c>
      <c r="D1282" s="226">
        <v>0</v>
      </c>
      <c r="F1282" s="235" t="s">
        <v>5574</v>
      </c>
      <c r="G1282" s="235" t="s">
        <v>5575</v>
      </c>
      <c r="H1282" s="226">
        <v>0</v>
      </c>
    </row>
    <row r="1283" spans="2:8" x14ac:dyDescent="0.25">
      <c r="B1283" s="235" t="s">
        <v>5576</v>
      </c>
      <c r="C1283" s="235" t="s">
        <v>5577</v>
      </c>
      <c r="D1283" s="226">
        <v>1236931.1499999999</v>
      </c>
      <c r="F1283" s="235" t="s">
        <v>5576</v>
      </c>
      <c r="G1283" s="235" t="s">
        <v>5577</v>
      </c>
      <c r="H1283" s="226">
        <v>666361.79</v>
      </c>
    </row>
    <row r="1284" spans="2:8" x14ac:dyDescent="0.25">
      <c r="B1284" s="235" t="s">
        <v>5578</v>
      </c>
      <c r="C1284" s="235" t="s">
        <v>5579</v>
      </c>
      <c r="D1284" s="226">
        <v>17205.330000000002</v>
      </c>
      <c r="F1284" s="235" t="s">
        <v>5578</v>
      </c>
      <c r="G1284" s="235" t="s">
        <v>5579</v>
      </c>
      <c r="H1284" s="226">
        <v>17205.330000000002</v>
      </c>
    </row>
    <row r="1285" spans="2:8" x14ac:dyDescent="0.25">
      <c r="B1285" s="235" t="s">
        <v>5580</v>
      </c>
      <c r="C1285" s="235" t="s">
        <v>5581</v>
      </c>
      <c r="D1285" s="226">
        <v>12462.64</v>
      </c>
      <c r="F1285" s="235" t="s">
        <v>5580</v>
      </c>
      <c r="G1285" s="235" t="s">
        <v>5581</v>
      </c>
      <c r="H1285" s="226">
        <v>2548.96</v>
      </c>
    </row>
    <row r="1286" spans="2:8" x14ac:dyDescent="0.25">
      <c r="B1286" s="235" t="s">
        <v>5582</v>
      </c>
      <c r="C1286" s="235" t="s">
        <v>5583</v>
      </c>
      <c r="D1286" s="226">
        <v>657</v>
      </c>
      <c r="F1286" s="235" t="s">
        <v>5582</v>
      </c>
      <c r="G1286" s="235" t="s">
        <v>5583</v>
      </c>
      <c r="H1286" s="226">
        <v>657</v>
      </c>
    </row>
    <row r="1287" spans="2:8" x14ac:dyDescent="0.25">
      <c r="B1287" s="235" t="s">
        <v>5584</v>
      </c>
      <c r="C1287" s="235" t="s">
        <v>5026</v>
      </c>
      <c r="D1287" s="226">
        <v>178441.7</v>
      </c>
      <c r="F1287" s="235" t="s">
        <v>5584</v>
      </c>
      <c r="G1287" s="235" t="s">
        <v>5026</v>
      </c>
      <c r="H1287" s="226">
        <v>94923</v>
      </c>
    </row>
    <row r="1288" spans="2:8" x14ac:dyDescent="0.25">
      <c r="B1288" s="235" t="s">
        <v>5585</v>
      </c>
      <c r="C1288" s="235" t="s">
        <v>5586</v>
      </c>
      <c r="D1288" s="226">
        <v>110997.54</v>
      </c>
      <c r="F1288" s="235" t="s">
        <v>5585</v>
      </c>
      <c r="G1288" s="235" t="s">
        <v>5586</v>
      </c>
      <c r="H1288" s="226">
        <v>63480.5</v>
      </c>
    </row>
    <row r="1289" spans="2:8" x14ac:dyDescent="0.25">
      <c r="B1289" s="235" t="s">
        <v>5587</v>
      </c>
      <c r="C1289" s="235" t="s">
        <v>5588</v>
      </c>
      <c r="D1289" s="226">
        <v>67444.160000000003</v>
      </c>
      <c r="F1289" s="235" t="s">
        <v>5587</v>
      </c>
      <c r="G1289" s="235" t="s">
        <v>5588</v>
      </c>
      <c r="H1289" s="226">
        <v>31442.5</v>
      </c>
    </row>
    <row r="1290" spans="2:8" x14ac:dyDescent="0.25">
      <c r="B1290" s="235" t="s">
        <v>5589</v>
      </c>
      <c r="C1290" s="235" t="s">
        <v>5590</v>
      </c>
      <c r="D1290" s="226">
        <v>0</v>
      </c>
      <c r="F1290" s="235" t="s">
        <v>5589</v>
      </c>
      <c r="G1290" s="235" t="s">
        <v>5590</v>
      </c>
      <c r="H1290" s="226">
        <v>0</v>
      </c>
    </row>
    <row r="1291" spans="2:8" x14ac:dyDescent="0.25">
      <c r="B1291" s="235" t="s">
        <v>5591</v>
      </c>
      <c r="C1291" s="235" t="s">
        <v>5592</v>
      </c>
      <c r="D1291" s="226">
        <v>0</v>
      </c>
      <c r="F1291" s="235" t="s">
        <v>5591</v>
      </c>
      <c r="G1291" s="235" t="s">
        <v>5592</v>
      </c>
      <c r="H1291" s="226">
        <v>0</v>
      </c>
    </row>
    <row r="1292" spans="2:8" x14ac:dyDescent="0.25">
      <c r="B1292" s="235" t="s">
        <v>5593</v>
      </c>
      <c r="C1292" s="235" t="s">
        <v>5594</v>
      </c>
      <c r="D1292" s="226">
        <v>169428.88</v>
      </c>
      <c r="F1292" s="235" t="s">
        <v>5593</v>
      </c>
      <c r="G1292" s="235" t="s">
        <v>5594</v>
      </c>
      <c r="H1292" s="226">
        <v>100215.12</v>
      </c>
    </row>
    <row r="1293" spans="2:8" x14ac:dyDescent="0.25">
      <c r="B1293" s="235" t="s">
        <v>5595</v>
      </c>
      <c r="C1293" s="235" t="s">
        <v>5042</v>
      </c>
      <c r="D1293" s="226">
        <v>169428.88</v>
      </c>
      <c r="F1293" s="235" t="s">
        <v>5595</v>
      </c>
      <c r="G1293" s="235" t="s">
        <v>5042</v>
      </c>
      <c r="H1293" s="226">
        <v>100215.12</v>
      </c>
    </row>
    <row r="1294" spans="2:8" x14ac:dyDescent="0.25">
      <c r="B1294" s="235" t="s">
        <v>5596</v>
      </c>
      <c r="C1294" s="235" t="s">
        <v>5597</v>
      </c>
      <c r="D1294" s="226">
        <v>0</v>
      </c>
      <c r="F1294" s="235" t="s">
        <v>5596</v>
      </c>
      <c r="G1294" s="235" t="s">
        <v>5597</v>
      </c>
      <c r="H1294" s="226">
        <v>0</v>
      </c>
    </row>
    <row r="1295" spans="2:8" x14ac:dyDescent="0.25">
      <c r="B1295" s="235" t="s">
        <v>5598</v>
      </c>
      <c r="C1295" s="235" t="s">
        <v>5599</v>
      </c>
      <c r="D1295" s="226">
        <v>7645.6</v>
      </c>
      <c r="F1295" s="235" t="s">
        <v>5598</v>
      </c>
      <c r="G1295" s="235" t="s">
        <v>5599</v>
      </c>
      <c r="H1295" s="226">
        <v>7645.6</v>
      </c>
    </row>
    <row r="1296" spans="2:8" x14ac:dyDescent="0.25">
      <c r="B1296" s="235" t="s">
        <v>5600</v>
      </c>
      <c r="C1296" s="235" t="s">
        <v>5601</v>
      </c>
      <c r="D1296" s="226">
        <v>7645.6</v>
      </c>
      <c r="F1296" s="235" t="s">
        <v>5600</v>
      </c>
      <c r="G1296" s="235" t="s">
        <v>5601</v>
      </c>
      <c r="H1296" s="226">
        <v>7645.6</v>
      </c>
    </row>
    <row r="1297" spans="2:8" x14ac:dyDescent="0.25">
      <c r="B1297" s="235" t="s">
        <v>5602</v>
      </c>
      <c r="C1297" s="235" t="s">
        <v>5603</v>
      </c>
      <c r="D1297" s="226">
        <v>84919.51</v>
      </c>
      <c r="F1297" s="235" t="s">
        <v>5602</v>
      </c>
      <c r="G1297" s="235" t="s">
        <v>5603</v>
      </c>
      <c r="H1297" s="226">
        <v>54137.25</v>
      </c>
    </row>
    <row r="1298" spans="2:8" x14ac:dyDescent="0.25">
      <c r="B1298" s="235" t="s">
        <v>5604</v>
      </c>
      <c r="C1298" s="235" t="s">
        <v>5046</v>
      </c>
      <c r="D1298" s="226">
        <v>84919.51</v>
      </c>
      <c r="F1298" s="235" t="s">
        <v>5604</v>
      </c>
      <c r="G1298" s="235" t="s">
        <v>5046</v>
      </c>
      <c r="H1298" s="226">
        <v>54137.25</v>
      </c>
    </row>
    <row r="1299" spans="2:8" x14ac:dyDescent="0.25">
      <c r="B1299" s="235" t="s">
        <v>5605</v>
      </c>
      <c r="C1299" s="235" t="s">
        <v>3875</v>
      </c>
      <c r="D1299" s="226">
        <v>152203.81</v>
      </c>
      <c r="F1299" s="235" t="s">
        <v>5605</v>
      </c>
      <c r="G1299" s="235" t="s">
        <v>3875</v>
      </c>
      <c r="H1299" s="226">
        <v>138426.22</v>
      </c>
    </row>
    <row r="1300" spans="2:8" x14ac:dyDescent="0.25">
      <c r="B1300" s="235" t="s">
        <v>5606</v>
      </c>
      <c r="C1300" s="235" t="s">
        <v>5607</v>
      </c>
      <c r="D1300" s="226">
        <v>1678</v>
      </c>
      <c r="F1300" s="235" t="s">
        <v>5606</v>
      </c>
      <c r="G1300" s="235" t="s">
        <v>5607</v>
      </c>
      <c r="H1300" s="226">
        <v>1678</v>
      </c>
    </row>
    <row r="1301" spans="2:8" x14ac:dyDescent="0.25">
      <c r="B1301" s="235" t="s">
        <v>5608</v>
      </c>
      <c r="C1301" s="235" t="s">
        <v>5609</v>
      </c>
      <c r="D1301" s="226">
        <v>3585.5</v>
      </c>
      <c r="F1301" s="235" t="s">
        <v>5608</v>
      </c>
      <c r="G1301" s="235" t="s">
        <v>5609</v>
      </c>
      <c r="H1301" s="226">
        <v>3585.5</v>
      </c>
    </row>
    <row r="1302" spans="2:8" x14ac:dyDescent="0.25">
      <c r="B1302" s="235" t="s">
        <v>5610</v>
      </c>
      <c r="C1302" s="235" t="s">
        <v>5611</v>
      </c>
      <c r="D1302" s="226">
        <v>27733.5</v>
      </c>
      <c r="F1302" s="235" t="s">
        <v>5610</v>
      </c>
      <c r="G1302" s="235" t="s">
        <v>5611</v>
      </c>
      <c r="H1302" s="226">
        <v>14981.5</v>
      </c>
    </row>
    <row r="1303" spans="2:8" x14ac:dyDescent="0.25">
      <c r="B1303" s="235" t="s">
        <v>5612</v>
      </c>
      <c r="C1303" s="235" t="s">
        <v>5613</v>
      </c>
      <c r="D1303" s="226">
        <v>0</v>
      </c>
      <c r="F1303" s="235" t="s">
        <v>5612</v>
      </c>
      <c r="G1303" s="235" t="s">
        <v>5613</v>
      </c>
      <c r="H1303" s="226">
        <v>0</v>
      </c>
    </row>
    <row r="1304" spans="2:8" x14ac:dyDescent="0.25">
      <c r="B1304" s="235" t="s">
        <v>5614</v>
      </c>
      <c r="C1304" s="235" t="s">
        <v>5615</v>
      </c>
      <c r="D1304" s="226">
        <v>60</v>
      </c>
      <c r="F1304" s="235" t="s">
        <v>5614</v>
      </c>
      <c r="G1304" s="235" t="s">
        <v>5615</v>
      </c>
      <c r="H1304" s="226">
        <v>60</v>
      </c>
    </row>
    <row r="1305" spans="2:8" x14ac:dyDescent="0.25">
      <c r="B1305" s="235" t="s">
        <v>5616</v>
      </c>
      <c r="C1305" s="235" t="s">
        <v>5617</v>
      </c>
      <c r="D1305" s="226">
        <v>0</v>
      </c>
      <c r="F1305" s="235" t="s">
        <v>5616</v>
      </c>
      <c r="G1305" s="235" t="s">
        <v>5617</v>
      </c>
      <c r="H1305" s="226">
        <v>0</v>
      </c>
    </row>
    <row r="1306" spans="2:8" x14ac:dyDescent="0.25">
      <c r="B1306" s="235" t="s">
        <v>5618</v>
      </c>
      <c r="C1306" s="235" t="s">
        <v>5619</v>
      </c>
      <c r="D1306" s="226">
        <v>13578.32</v>
      </c>
      <c r="F1306" s="235" t="s">
        <v>5618</v>
      </c>
      <c r="G1306" s="235" t="s">
        <v>5619</v>
      </c>
      <c r="H1306" s="226">
        <v>13267.82</v>
      </c>
    </row>
    <row r="1307" spans="2:8" x14ac:dyDescent="0.25">
      <c r="B1307" s="235" t="s">
        <v>5620</v>
      </c>
      <c r="C1307" s="235" t="s">
        <v>5621</v>
      </c>
      <c r="D1307" s="226">
        <v>0</v>
      </c>
      <c r="F1307" s="235" t="s">
        <v>5620</v>
      </c>
      <c r="G1307" s="235" t="s">
        <v>5621</v>
      </c>
      <c r="H1307" s="226">
        <v>0</v>
      </c>
    </row>
    <row r="1308" spans="2:8" x14ac:dyDescent="0.25">
      <c r="B1308" s="235" t="s">
        <v>5622</v>
      </c>
      <c r="C1308" s="235" t="s">
        <v>5623</v>
      </c>
      <c r="D1308" s="226">
        <v>8028</v>
      </c>
      <c r="F1308" s="235" t="s">
        <v>5622</v>
      </c>
      <c r="G1308" s="235" t="s">
        <v>5623</v>
      </c>
      <c r="H1308" s="226">
        <v>8028</v>
      </c>
    </row>
    <row r="1309" spans="2:8" x14ac:dyDescent="0.25">
      <c r="B1309" s="235" t="s">
        <v>5624</v>
      </c>
      <c r="C1309" s="235" t="s">
        <v>5625</v>
      </c>
      <c r="D1309" s="226">
        <v>0</v>
      </c>
      <c r="F1309" s="235" t="s">
        <v>5624</v>
      </c>
      <c r="G1309" s="235" t="s">
        <v>5625</v>
      </c>
      <c r="H1309" s="226">
        <v>0</v>
      </c>
    </row>
    <row r="1310" spans="2:8" x14ac:dyDescent="0.25">
      <c r="B1310" s="235" t="s">
        <v>5626</v>
      </c>
      <c r="C1310" s="235" t="s">
        <v>5627</v>
      </c>
      <c r="D1310" s="226">
        <v>0</v>
      </c>
      <c r="F1310" s="235" t="s">
        <v>5626</v>
      </c>
      <c r="G1310" s="235" t="s">
        <v>5627</v>
      </c>
      <c r="H1310" s="226">
        <v>0</v>
      </c>
    </row>
    <row r="1311" spans="2:8" x14ac:dyDescent="0.25">
      <c r="B1311" s="235" t="s">
        <v>5628</v>
      </c>
      <c r="C1311" s="235" t="s">
        <v>5629</v>
      </c>
      <c r="D1311" s="226">
        <v>0</v>
      </c>
      <c r="F1311" s="235" t="s">
        <v>5628</v>
      </c>
      <c r="G1311" s="235" t="s">
        <v>5629</v>
      </c>
      <c r="H1311" s="226">
        <v>0</v>
      </c>
    </row>
    <row r="1312" spans="2:8" x14ac:dyDescent="0.25">
      <c r="B1312" s="235" t="s">
        <v>5630</v>
      </c>
      <c r="C1312" s="235" t="s">
        <v>5631</v>
      </c>
      <c r="D1312" s="226">
        <v>0</v>
      </c>
      <c r="F1312" s="235" t="s">
        <v>5630</v>
      </c>
      <c r="G1312" s="235" t="s">
        <v>5631</v>
      </c>
      <c r="H1312" s="226">
        <v>0</v>
      </c>
    </row>
    <row r="1313" spans="2:8" x14ac:dyDescent="0.25">
      <c r="B1313" s="235" t="s">
        <v>5632</v>
      </c>
      <c r="C1313" s="235" t="s">
        <v>5633</v>
      </c>
      <c r="D1313" s="226">
        <v>0</v>
      </c>
      <c r="F1313" s="235" t="s">
        <v>5632</v>
      </c>
      <c r="G1313" s="235" t="s">
        <v>5633</v>
      </c>
      <c r="H1313" s="226">
        <v>0</v>
      </c>
    </row>
    <row r="1314" spans="2:8" x14ac:dyDescent="0.25">
      <c r="B1314" s="235" t="s">
        <v>5634</v>
      </c>
      <c r="C1314" s="235" t="s">
        <v>5635</v>
      </c>
      <c r="D1314" s="226">
        <v>0</v>
      </c>
      <c r="F1314" s="235" t="s">
        <v>5634</v>
      </c>
      <c r="G1314" s="235" t="s">
        <v>5635</v>
      </c>
      <c r="H1314" s="226">
        <v>0</v>
      </c>
    </row>
    <row r="1315" spans="2:8" x14ac:dyDescent="0.25">
      <c r="B1315" s="235" t="s">
        <v>5636</v>
      </c>
      <c r="C1315" s="235" t="s">
        <v>5637</v>
      </c>
      <c r="D1315" s="226">
        <v>97540.49</v>
      </c>
      <c r="F1315" s="235" t="s">
        <v>5636</v>
      </c>
      <c r="G1315" s="235" t="s">
        <v>5637</v>
      </c>
      <c r="H1315" s="226">
        <v>96825.4</v>
      </c>
    </row>
    <row r="1316" spans="2:8" x14ac:dyDescent="0.25">
      <c r="B1316" s="235" t="s">
        <v>5638</v>
      </c>
      <c r="C1316" s="235" t="s">
        <v>5639</v>
      </c>
      <c r="D1316" s="226">
        <v>0</v>
      </c>
      <c r="F1316" s="235" t="s">
        <v>5638</v>
      </c>
      <c r="G1316" s="235" t="s">
        <v>5639</v>
      </c>
      <c r="H1316" s="226">
        <v>0</v>
      </c>
    </row>
    <row r="1317" spans="2:8" x14ac:dyDescent="0.25">
      <c r="B1317" s="235" t="s">
        <v>5640</v>
      </c>
      <c r="C1317" s="235" t="s">
        <v>5641</v>
      </c>
      <c r="D1317" s="226">
        <v>0</v>
      </c>
      <c r="F1317" s="235" t="s">
        <v>5640</v>
      </c>
      <c r="G1317" s="235" t="s">
        <v>5641</v>
      </c>
      <c r="H1317" s="226">
        <v>0</v>
      </c>
    </row>
    <row r="1318" spans="2:8" x14ac:dyDescent="0.25">
      <c r="B1318" s="235" t="s">
        <v>5642</v>
      </c>
      <c r="C1318" s="235" t="s">
        <v>5643</v>
      </c>
      <c r="D1318" s="226">
        <v>260110.96</v>
      </c>
      <c r="F1318" s="235" t="s">
        <v>5642</v>
      </c>
      <c r="G1318" s="235" t="s">
        <v>5643</v>
      </c>
      <c r="H1318" s="226">
        <v>116745.56</v>
      </c>
    </row>
    <row r="1319" spans="2:8" x14ac:dyDescent="0.25">
      <c r="B1319" s="235" t="s">
        <v>5644</v>
      </c>
      <c r="C1319" s="235" t="s">
        <v>5645</v>
      </c>
      <c r="D1319" s="226">
        <v>126469.17</v>
      </c>
      <c r="F1319" s="235" t="s">
        <v>5644</v>
      </c>
      <c r="G1319" s="235" t="s">
        <v>5645</v>
      </c>
      <c r="H1319" s="226">
        <v>14728.58</v>
      </c>
    </row>
    <row r="1320" spans="2:8" x14ac:dyDescent="0.25">
      <c r="B1320" s="235" t="s">
        <v>5646</v>
      </c>
      <c r="C1320" s="235" t="s">
        <v>5647</v>
      </c>
      <c r="D1320" s="226">
        <v>83299.13</v>
      </c>
      <c r="F1320" s="235" t="s">
        <v>5646</v>
      </c>
      <c r="G1320" s="235" t="s">
        <v>5647</v>
      </c>
      <c r="H1320" s="226">
        <v>7125.96</v>
      </c>
    </row>
    <row r="1321" spans="2:8" x14ac:dyDescent="0.25">
      <c r="B1321" s="235" t="s">
        <v>5648</v>
      </c>
      <c r="C1321" s="235" t="s">
        <v>5649</v>
      </c>
      <c r="D1321" s="226">
        <v>38647.089999999997</v>
      </c>
      <c r="F1321" s="235" t="s">
        <v>5648</v>
      </c>
      <c r="G1321" s="235" t="s">
        <v>5649</v>
      </c>
      <c r="H1321" s="226">
        <v>3079.67</v>
      </c>
    </row>
    <row r="1322" spans="2:8" x14ac:dyDescent="0.25">
      <c r="B1322" s="235" t="s">
        <v>5650</v>
      </c>
      <c r="C1322" s="235" t="s">
        <v>5651</v>
      </c>
      <c r="D1322" s="226">
        <v>0</v>
      </c>
      <c r="F1322" s="235" t="s">
        <v>5650</v>
      </c>
      <c r="G1322" s="235" t="s">
        <v>5651</v>
      </c>
      <c r="H1322" s="226">
        <v>0</v>
      </c>
    </row>
    <row r="1323" spans="2:8" x14ac:dyDescent="0.25">
      <c r="B1323" s="235" t="s">
        <v>5652</v>
      </c>
      <c r="C1323" s="235" t="s">
        <v>5653</v>
      </c>
      <c r="D1323" s="226">
        <v>667</v>
      </c>
      <c r="F1323" s="235" t="s">
        <v>5652</v>
      </c>
      <c r="G1323" s="235" t="s">
        <v>5653</v>
      </c>
      <c r="H1323" s="226">
        <v>667</v>
      </c>
    </row>
    <row r="1324" spans="2:8" x14ac:dyDescent="0.25">
      <c r="B1324" s="235" t="s">
        <v>5654</v>
      </c>
      <c r="C1324" s="235" t="s">
        <v>5655</v>
      </c>
      <c r="D1324" s="226">
        <v>3396.55</v>
      </c>
      <c r="F1324" s="235" t="s">
        <v>5654</v>
      </c>
      <c r="G1324" s="235" t="s">
        <v>5655</v>
      </c>
      <c r="H1324" s="226">
        <v>3396.55</v>
      </c>
    </row>
    <row r="1325" spans="2:8" x14ac:dyDescent="0.25">
      <c r="B1325" s="235" t="s">
        <v>5656</v>
      </c>
      <c r="C1325" s="235" t="s">
        <v>5657</v>
      </c>
      <c r="D1325" s="226">
        <v>0</v>
      </c>
      <c r="F1325" s="235" t="s">
        <v>5656</v>
      </c>
      <c r="G1325" s="235" t="s">
        <v>5657</v>
      </c>
      <c r="H1325" s="226">
        <v>0</v>
      </c>
    </row>
    <row r="1326" spans="2:8" x14ac:dyDescent="0.25">
      <c r="B1326" s="235" t="s">
        <v>5658</v>
      </c>
      <c r="C1326" s="235" t="s">
        <v>5659</v>
      </c>
      <c r="D1326" s="226">
        <v>0</v>
      </c>
      <c r="F1326" s="235" t="s">
        <v>5658</v>
      </c>
      <c r="G1326" s="235" t="s">
        <v>5659</v>
      </c>
      <c r="H1326" s="226">
        <v>0</v>
      </c>
    </row>
    <row r="1327" spans="2:8" x14ac:dyDescent="0.25">
      <c r="B1327" s="235" t="s">
        <v>5660</v>
      </c>
      <c r="C1327" s="235" t="s">
        <v>5661</v>
      </c>
      <c r="D1327" s="226">
        <v>0</v>
      </c>
      <c r="F1327" s="235" t="s">
        <v>5660</v>
      </c>
      <c r="G1327" s="235" t="s">
        <v>5661</v>
      </c>
      <c r="H1327" s="226">
        <v>0</v>
      </c>
    </row>
    <row r="1328" spans="2:8" x14ac:dyDescent="0.25">
      <c r="B1328" s="235" t="s">
        <v>5662</v>
      </c>
      <c r="C1328" s="235" t="s">
        <v>5663</v>
      </c>
      <c r="D1328" s="226">
        <v>459.4</v>
      </c>
      <c r="F1328" s="235" t="s">
        <v>5662</v>
      </c>
      <c r="G1328" s="235" t="s">
        <v>5663</v>
      </c>
      <c r="H1328" s="226">
        <v>459.4</v>
      </c>
    </row>
    <row r="1329" spans="2:8" x14ac:dyDescent="0.25">
      <c r="B1329" s="235" t="s">
        <v>5664</v>
      </c>
      <c r="C1329" s="235" t="s">
        <v>5665</v>
      </c>
      <c r="D1329" s="226">
        <v>133641.79</v>
      </c>
      <c r="F1329" s="235" t="s">
        <v>5664</v>
      </c>
      <c r="G1329" s="235" t="s">
        <v>5665</v>
      </c>
      <c r="H1329" s="226">
        <v>102016.98</v>
      </c>
    </row>
    <row r="1330" spans="2:8" x14ac:dyDescent="0.25">
      <c r="B1330" s="235" t="s">
        <v>5666</v>
      </c>
      <c r="C1330" s="235" t="s">
        <v>5667</v>
      </c>
      <c r="D1330" s="226">
        <v>73858.83</v>
      </c>
      <c r="F1330" s="235" t="s">
        <v>5666</v>
      </c>
      <c r="G1330" s="235" t="s">
        <v>5667</v>
      </c>
      <c r="H1330" s="226">
        <v>73858.83</v>
      </c>
    </row>
    <row r="1331" spans="2:8" x14ac:dyDescent="0.25">
      <c r="B1331" s="235" t="s">
        <v>5668</v>
      </c>
      <c r="C1331" s="235" t="s">
        <v>5669</v>
      </c>
      <c r="D1331" s="226">
        <v>34509.06</v>
      </c>
      <c r="F1331" s="235" t="s">
        <v>5668</v>
      </c>
      <c r="G1331" s="235" t="s">
        <v>5669</v>
      </c>
      <c r="H1331" s="226">
        <v>2884.25</v>
      </c>
    </row>
    <row r="1332" spans="2:8" x14ac:dyDescent="0.25">
      <c r="B1332" s="235" t="s">
        <v>5670</v>
      </c>
      <c r="C1332" s="235" t="s">
        <v>5671</v>
      </c>
      <c r="D1332" s="226">
        <v>15892.17</v>
      </c>
      <c r="F1332" s="235" t="s">
        <v>5670</v>
      </c>
      <c r="G1332" s="235" t="s">
        <v>5671</v>
      </c>
      <c r="H1332" s="226">
        <v>15892.17</v>
      </c>
    </row>
    <row r="1333" spans="2:8" x14ac:dyDescent="0.25">
      <c r="B1333" s="235" t="s">
        <v>5672</v>
      </c>
      <c r="C1333" s="235" t="s">
        <v>5673</v>
      </c>
      <c r="D1333" s="226">
        <v>7544</v>
      </c>
      <c r="F1333" s="235" t="s">
        <v>5672</v>
      </c>
      <c r="G1333" s="235" t="s">
        <v>5673</v>
      </c>
      <c r="H1333" s="226">
        <v>7544</v>
      </c>
    </row>
    <row r="1334" spans="2:8" x14ac:dyDescent="0.25">
      <c r="B1334" s="235" t="s">
        <v>5674</v>
      </c>
      <c r="C1334" s="235" t="s">
        <v>5675</v>
      </c>
      <c r="D1334" s="226">
        <v>1837.73</v>
      </c>
      <c r="F1334" s="235" t="s">
        <v>5674</v>
      </c>
      <c r="G1334" s="235" t="s">
        <v>5675</v>
      </c>
      <c r="H1334" s="226">
        <v>1837.73</v>
      </c>
    </row>
    <row r="1335" spans="2:8" x14ac:dyDescent="0.25">
      <c r="B1335" s="235" t="s">
        <v>5676</v>
      </c>
      <c r="C1335" s="235" t="s">
        <v>5677</v>
      </c>
      <c r="D1335" s="226">
        <v>933932.33</v>
      </c>
      <c r="F1335" s="235" t="s">
        <v>5676</v>
      </c>
      <c r="G1335" s="235" t="s">
        <v>5677</v>
      </c>
      <c r="H1335" s="226">
        <v>382960.34</v>
      </c>
    </row>
    <row r="1336" spans="2:8" x14ac:dyDescent="0.25">
      <c r="B1336" s="235" t="s">
        <v>5678</v>
      </c>
      <c r="C1336" s="235" t="s">
        <v>5679</v>
      </c>
      <c r="D1336" s="226">
        <v>1286.2</v>
      </c>
      <c r="F1336" s="235" t="s">
        <v>5678</v>
      </c>
      <c r="G1336" s="235" t="s">
        <v>5679</v>
      </c>
      <c r="H1336" s="226">
        <v>140.41999999999999</v>
      </c>
    </row>
    <row r="1337" spans="2:8" x14ac:dyDescent="0.25">
      <c r="B1337" s="235" t="s">
        <v>5680</v>
      </c>
      <c r="C1337" s="235" t="s">
        <v>5681</v>
      </c>
      <c r="D1337" s="226">
        <v>1286.2</v>
      </c>
      <c r="F1337" s="235" t="s">
        <v>5680</v>
      </c>
      <c r="G1337" s="235" t="s">
        <v>5681</v>
      </c>
      <c r="H1337" s="226">
        <v>140.41999999999999</v>
      </c>
    </row>
    <row r="1338" spans="2:8" x14ac:dyDescent="0.25">
      <c r="B1338" s="235" t="s">
        <v>5682</v>
      </c>
      <c r="C1338" s="235" t="s">
        <v>5683</v>
      </c>
      <c r="D1338" s="226">
        <v>401997.95</v>
      </c>
      <c r="F1338" s="235" t="s">
        <v>5682</v>
      </c>
      <c r="G1338" s="235" t="s">
        <v>5683</v>
      </c>
      <c r="H1338" s="226">
        <v>167475.66</v>
      </c>
    </row>
    <row r="1339" spans="2:8" x14ac:dyDescent="0.25">
      <c r="B1339" s="235" t="s">
        <v>5684</v>
      </c>
      <c r="C1339" s="235" t="s">
        <v>5685</v>
      </c>
      <c r="D1339" s="226">
        <v>401997.95</v>
      </c>
      <c r="F1339" s="235" t="s">
        <v>5684</v>
      </c>
      <c r="G1339" s="235" t="s">
        <v>5685</v>
      </c>
      <c r="H1339" s="226">
        <v>167475.66</v>
      </c>
    </row>
    <row r="1340" spans="2:8" x14ac:dyDescent="0.25">
      <c r="B1340" s="235" t="s">
        <v>5686</v>
      </c>
      <c r="C1340" s="235" t="s">
        <v>5687</v>
      </c>
      <c r="D1340" s="226">
        <v>62714.080000000002</v>
      </c>
      <c r="F1340" s="235" t="s">
        <v>5686</v>
      </c>
      <c r="G1340" s="235" t="s">
        <v>5687</v>
      </c>
      <c r="H1340" s="226">
        <v>55911.26</v>
      </c>
    </row>
    <row r="1341" spans="2:8" x14ac:dyDescent="0.25">
      <c r="B1341" s="235" t="s">
        <v>5688</v>
      </c>
      <c r="C1341" s="235" t="s">
        <v>5689</v>
      </c>
      <c r="D1341" s="226">
        <v>62714.080000000002</v>
      </c>
      <c r="F1341" s="235" t="s">
        <v>5688</v>
      </c>
      <c r="G1341" s="235" t="s">
        <v>5689</v>
      </c>
      <c r="H1341" s="226">
        <v>55911.26</v>
      </c>
    </row>
    <row r="1342" spans="2:8" x14ac:dyDescent="0.25">
      <c r="B1342" s="235" t="s">
        <v>5690</v>
      </c>
      <c r="C1342" s="235" t="s">
        <v>5691</v>
      </c>
      <c r="D1342" s="226">
        <v>190489.23</v>
      </c>
      <c r="F1342" s="235" t="s">
        <v>5690</v>
      </c>
      <c r="G1342" s="235" t="s">
        <v>5691</v>
      </c>
      <c r="H1342" s="226">
        <v>94340.59</v>
      </c>
    </row>
    <row r="1343" spans="2:8" x14ac:dyDescent="0.25">
      <c r="B1343" s="235" t="s">
        <v>5692</v>
      </c>
      <c r="C1343" s="235" t="s">
        <v>5693</v>
      </c>
      <c r="D1343" s="226">
        <v>62568.800000000003</v>
      </c>
      <c r="F1343" s="235" t="s">
        <v>5692</v>
      </c>
      <c r="G1343" s="235" t="s">
        <v>5693</v>
      </c>
      <c r="H1343" s="226">
        <v>29665.63</v>
      </c>
    </row>
    <row r="1344" spans="2:8" x14ac:dyDescent="0.25">
      <c r="B1344" s="235" t="s">
        <v>5694</v>
      </c>
      <c r="C1344" s="235" t="s">
        <v>5695</v>
      </c>
      <c r="D1344" s="226">
        <v>4611.38</v>
      </c>
      <c r="F1344" s="235" t="s">
        <v>5694</v>
      </c>
      <c r="G1344" s="235" t="s">
        <v>5695</v>
      </c>
      <c r="H1344" s="226">
        <v>1541.55</v>
      </c>
    </row>
    <row r="1345" spans="2:8" x14ac:dyDescent="0.25">
      <c r="B1345" s="235" t="s">
        <v>5696</v>
      </c>
      <c r="C1345" s="235" t="s">
        <v>5697</v>
      </c>
      <c r="D1345" s="226">
        <v>10139.030000000001</v>
      </c>
      <c r="F1345" s="235" t="s">
        <v>5696</v>
      </c>
      <c r="G1345" s="235" t="s">
        <v>5697</v>
      </c>
      <c r="H1345" s="226">
        <v>7296.19</v>
      </c>
    </row>
    <row r="1346" spans="2:8" x14ac:dyDescent="0.25">
      <c r="B1346" s="235" t="s">
        <v>5698</v>
      </c>
      <c r="C1346" s="235" t="s">
        <v>5699</v>
      </c>
      <c r="D1346" s="226">
        <v>111432.53</v>
      </c>
      <c r="F1346" s="235" t="s">
        <v>5698</v>
      </c>
      <c r="G1346" s="235" t="s">
        <v>5699</v>
      </c>
      <c r="H1346" s="226">
        <v>54279.73</v>
      </c>
    </row>
    <row r="1347" spans="2:8" x14ac:dyDescent="0.25">
      <c r="B1347" s="235" t="s">
        <v>5700</v>
      </c>
      <c r="C1347" s="235" t="s">
        <v>5701</v>
      </c>
      <c r="D1347" s="226">
        <v>411</v>
      </c>
      <c r="F1347" s="235" t="s">
        <v>5700</v>
      </c>
      <c r="G1347" s="235" t="s">
        <v>5701</v>
      </c>
      <c r="H1347" s="226">
        <v>231</v>
      </c>
    </row>
    <row r="1348" spans="2:8" x14ac:dyDescent="0.25">
      <c r="B1348" s="235" t="s">
        <v>5702</v>
      </c>
      <c r="C1348" s="235" t="s">
        <v>5703</v>
      </c>
      <c r="D1348" s="226">
        <v>1326.49</v>
      </c>
      <c r="F1348" s="235" t="s">
        <v>5702</v>
      </c>
      <c r="G1348" s="235" t="s">
        <v>5703</v>
      </c>
      <c r="H1348" s="226">
        <v>1326.49</v>
      </c>
    </row>
    <row r="1349" spans="2:8" x14ac:dyDescent="0.25">
      <c r="B1349" s="235" t="s">
        <v>5704</v>
      </c>
      <c r="C1349" s="235" t="s">
        <v>4426</v>
      </c>
      <c r="D1349" s="226">
        <v>45539.38</v>
      </c>
      <c r="F1349" s="235" t="s">
        <v>5704</v>
      </c>
      <c r="G1349" s="235" t="s">
        <v>4426</v>
      </c>
      <c r="H1349" s="226">
        <v>32373.24</v>
      </c>
    </row>
    <row r="1350" spans="2:8" x14ac:dyDescent="0.25">
      <c r="B1350" s="235" t="s">
        <v>5705</v>
      </c>
      <c r="C1350" s="235" t="s">
        <v>5706</v>
      </c>
      <c r="D1350" s="226">
        <v>34580.559999999998</v>
      </c>
      <c r="F1350" s="235" t="s">
        <v>5705</v>
      </c>
      <c r="G1350" s="235" t="s">
        <v>5706</v>
      </c>
      <c r="H1350" s="226">
        <v>21587.05</v>
      </c>
    </row>
    <row r="1351" spans="2:8" x14ac:dyDescent="0.25">
      <c r="B1351" s="235" t="s">
        <v>5707</v>
      </c>
      <c r="C1351" s="235" t="s">
        <v>5708</v>
      </c>
      <c r="D1351" s="226">
        <v>10958.82</v>
      </c>
      <c r="F1351" s="235" t="s">
        <v>5707</v>
      </c>
      <c r="G1351" s="235" t="s">
        <v>5708</v>
      </c>
      <c r="H1351" s="226">
        <v>10786.19</v>
      </c>
    </row>
    <row r="1352" spans="2:8" x14ac:dyDescent="0.25">
      <c r="B1352" s="235" t="s">
        <v>5709</v>
      </c>
      <c r="C1352" s="235" t="s">
        <v>4467</v>
      </c>
      <c r="D1352" s="226">
        <v>183575.34</v>
      </c>
      <c r="F1352" s="235" t="s">
        <v>5709</v>
      </c>
      <c r="G1352" s="235" t="s">
        <v>4467</v>
      </c>
      <c r="H1352" s="226">
        <v>4533.3</v>
      </c>
    </row>
    <row r="1353" spans="2:8" x14ac:dyDescent="0.25">
      <c r="B1353" s="235" t="s">
        <v>5710</v>
      </c>
      <c r="C1353" s="235" t="s">
        <v>5711</v>
      </c>
      <c r="D1353" s="226">
        <v>183575.34</v>
      </c>
      <c r="F1353" s="235" t="s">
        <v>5710</v>
      </c>
      <c r="G1353" s="235" t="s">
        <v>5711</v>
      </c>
      <c r="H1353" s="226">
        <v>4533.3</v>
      </c>
    </row>
    <row r="1354" spans="2:8" x14ac:dyDescent="0.25">
      <c r="B1354" s="235" t="s">
        <v>5712</v>
      </c>
      <c r="C1354" s="235" t="s">
        <v>5713</v>
      </c>
      <c r="D1354" s="226">
        <v>48330.15</v>
      </c>
      <c r="F1354" s="235" t="s">
        <v>5712</v>
      </c>
      <c r="G1354" s="235" t="s">
        <v>5713</v>
      </c>
      <c r="H1354" s="226">
        <v>28185.87</v>
      </c>
    </row>
    <row r="1355" spans="2:8" x14ac:dyDescent="0.25">
      <c r="B1355" s="235" t="s">
        <v>5714</v>
      </c>
      <c r="C1355" s="235" t="s">
        <v>5715</v>
      </c>
      <c r="D1355" s="226">
        <v>17841.25</v>
      </c>
      <c r="F1355" s="235" t="s">
        <v>5714</v>
      </c>
      <c r="G1355" s="235" t="s">
        <v>5715</v>
      </c>
      <c r="H1355" s="226">
        <v>10397.549999999999</v>
      </c>
    </row>
    <row r="1356" spans="2:8" x14ac:dyDescent="0.25">
      <c r="B1356" s="235" t="s">
        <v>5716</v>
      </c>
      <c r="C1356" s="235" t="s">
        <v>5717</v>
      </c>
      <c r="D1356" s="226">
        <v>2908.23</v>
      </c>
      <c r="F1356" s="235" t="s">
        <v>5716</v>
      </c>
      <c r="G1356" s="235" t="s">
        <v>5717</v>
      </c>
      <c r="H1356" s="226">
        <v>1397.57</v>
      </c>
    </row>
    <row r="1357" spans="2:8" x14ac:dyDescent="0.25">
      <c r="B1357" s="235" t="s">
        <v>5718</v>
      </c>
      <c r="C1357" s="235" t="s">
        <v>5719</v>
      </c>
      <c r="D1357" s="226">
        <v>6983.27</v>
      </c>
      <c r="F1357" s="235" t="s">
        <v>5718</v>
      </c>
      <c r="G1357" s="235" t="s">
        <v>5719</v>
      </c>
      <c r="H1357" s="226">
        <v>6747.18</v>
      </c>
    </row>
    <row r="1358" spans="2:8" x14ac:dyDescent="0.25">
      <c r="B1358" s="235" t="s">
        <v>5720</v>
      </c>
      <c r="C1358" s="235" t="s">
        <v>5671</v>
      </c>
      <c r="D1358" s="226">
        <v>0</v>
      </c>
      <c r="F1358" s="235" t="s">
        <v>5720</v>
      </c>
      <c r="G1358" s="235" t="s">
        <v>5671</v>
      </c>
      <c r="H1358" s="226">
        <v>0</v>
      </c>
    </row>
    <row r="1359" spans="2:8" x14ac:dyDescent="0.25">
      <c r="B1359" s="235" t="s">
        <v>5721</v>
      </c>
      <c r="C1359" s="235" t="s">
        <v>5722</v>
      </c>
      <c r="D1359" s="226">
        <v>5367.41</v>
      </c>
      <c r="F1359" s="235" t="s">
        <v>5721</v>
      </c>
      <c r="G1359" s="235" t="s">
        <v>5722</v>
      </c>
      <c r="H1359" s="226">
        <v>5367.41</v>
      </c>
    </row>
    <row r="1360" spans="2:8" x14ac:dyDescent="0.25">
      <c r="B1360" s="235" t="s">
        <v>5723</v>
      </c>
      <c r="C1360" s="235" t="s">
        <v>5724</v>
      </c>
      <c r="D1360" s="226">
        <v>15229.99</v>
      </c>
      <c r="F1360" s="235" t="s">
        <v>5723</v>
      </c>
      <c r="G1360" s="235" t="s">
        <v>5724</v>
      </c>
      <c r="H1360" s="226">
        <v>4276.16</v>
      </c>
    </row>
    <row r="1361" spans="2:8" x14ac:dyDescent="0.25">
      <c r="B1361" s="235" t="s">
        <v>5725</v>
      </c>
      <c r="C1361" s="235" t="s">
        <v>5726</v>
      </c>
      <c r="D1361" s="226">
        <v>879861.05</v>
      </c>
      <c r="F1361" s="235" t="s">
        <v>5725</v>
      </c>
      <c r="G1361" s="235" t="s">
        <v>5726</v>
      </c>
      <c r="H1361" s="226">
        <v>324663.21999999997</v>
      </c>
    </row>
    <row r="1362" spans="2:8" x14ac:dyDescent="0.25">
      <c r="B1362" s="235" t="s">
        <v>5727</v>
      </c>
      <c r="C1362" s="235" t="s">
        <v>5728</v>
      </c>
      <c r="D1362" s="226">
        <v>0</v>
      </c>
      <c r="F1362" s="235" t="s">
        <v>5727</v>
      </c>
      <c r="G1362" s="235" t="s">
        <v>5728</v>
      </c>
      <c r="H1362" s="226">
        <v>0</v>
      </c>
    </row>
    <row r="1363" spans="2:8" x14ac:dyDescent="0.25">
      <c r="B1363" s="235" t="s">
        <v>5729</v>
      </c>
      <c r="C1363" s="235" t="s">
        <v>5730</v>
      </c>
      <c r="D1363" s="226">
        <v>0</v>
      </c>
      <c r="F1363" s="235" t="s">
        <v>5729</v>
      </c>
      <c r="G1363" s="235" t="s">
        <v>5730</v>
      </c>
      <c r="H1363" s="226">
        <v>0</v>
      </c>
    </row>
    <row r="1364" spans="2:8" x14ac:dyDescent="0.25">
      <c r="B1364" s="235" t="s">
        <v>5731</v>
      </c>
      <c r="C1364" s="235" t="s">
        <v>5732</v>
      </c>
      <c r="D1364" s="226">
        <v>124868.07</v>
      </c>
      <c r="F1364" s="235" t="s">
        <v>5731</v>
      </c>
      <c r="G1364" s="235" t="s">
        <v>5732</v>
      </c>
      <c r="H1364" s="226">
        <v>20849.77</v>
      </c>
    </row>
    <row r="1365" spans="2:8" x14ac:dyDescent="0.25">
      <c r="B1365" s="235" t="s">
        <v>5733</v>
      </c>
      <c r="C1365" s="235" t="s">
        <v>5734</v>
      </c>
      <c r="D1365" s="226">
        <v>124868.07</v>
      </c>
      <c r="F1365" s="235" t="s">
        <v>5733</v>
      </c>
      <c r="G1365" s="235" t="s">
        <v>5734</v>
      </c>
      <c r="H1365" s="226">
        <v>20849.77</v>
      </c>
    </row>
    <row r="1366" spans="2:8" x14ac:dyDescent="0.25">
      <c r="B1366" s="235" t="s">
        <v>5735</v>
      </c>
      <c r="C1366" s="235" t="s">
        <v>5736</v>
      </c>
      <c r="D1366" s="226">
        <v>112000</v>
      </c>
      <c r="F1366" s="235" t="s">
        <v>5735</v>
      </c>
      <c r="G1366" s="235" t="s">
        <v>5736</v>
      </c>
      <c r="H1366" s="226">
        <v>112000</v>
      </c>
    </row>
    <row r="1367" spans="2:8" x14ac:dyDescent="0.25">
      <c r="B1367" s="235" t="s">
        <v>5737</v>
      </c>
      <c r="C1367" s="235" t="s">
        <v>5738</v>
      </c>
      <c r="D1367" s="226">
        <v>112000</v>
      </c>
      <c r="F1367" s="235" t="s">
        <v>5737</v>
      </c>
      <c r="G1367" s="235" t="s">
        <v>5738</v>
      </c>
      <c r="H1367" s="226">
        <v>112000</v>
      </c>
    </row>
    <row r="1368" spans="2:8" x14ac:dyDescent="0.25">
      <c r="B1368" s="235" t="s">
        <v>5739</v>
      </c>
      <c r="C1368" s="235" t="s">
        <v>5740</v>
      </c>
      <c r="D1368" s="226">
        <v>580286.71999999997</v>
      </c>
      <c r="F1368" s="235" t="s">
        <v>5739</v>
      </c>
      <c r="G1368" s="235" t="s">
        <v>5740</v>
      </c>
      <c r="H1368" s="226">
        <v>163171.57999999999</v>
      </c>
    </row>
    <row r="1369" spans="2:8" x14ac:dyDescent="0.25">
      <c r="B1369" s="235" t="s">
        <v>5741</v>
      </c>
      <c r="C1369" s="235" t="s">
        <v>5742</v>
      </c>
      <c r="D1369" s="226">
        <v>580286.71999999997</v>
      </c>
      <c r="F1369" s="235" t="s">
        <v>5741</v>
      </c>
      <c r="G1369" s="235" t="s">
        <v>5742</v>
      </c>
      <c r="H1369" s="226">
        <v>163171.57999999999</v>
      </c>
    </row>
    <row r="1370" spans="2:8" x14ac:dyDescent="0.25">
      <c r="B1370" s="235" t="s">
        <v>5743</v>
      </c>
      <c r="C1370" s="235" t="s">
        <v>5744</v>
      </c>
      <c r="D1370" s="226">
        <v>47181.26</v>
      </c>
      <c r="F1370" s="235" t="s">
        <v>5743</v>
      </c>
      <c r="G1370" s="235" t="s">
        <v>5744</v>
      </c>
      <c r="H1370" s="226">
        <v>13116.87</v>
      </c>
    </row>
    <row r="1371" spans="2:8" x14ac:dyDescent="0.25">
      <c r="B1371" s="235" t="s">
        <v>5745</v>
      </c>
      <c r="C1371" s="235" t="s">
        <v>5746</v>
      </c>
      <c r="D1371" s="226">
        <v>47181.26</v>
      </c>
      <c r="F1371" s="235" t="s">
        <v>5745</v>
      </c>
      <c r="G1371" s="235" t="s">
        <v>5746</v>
      </c>
      <c r="H1371" s="226">
        <v>13116.87</v>
      </c>
    </row>
    <row r="1372" spans="2:8" x14ac:dyDescent="0.25">
      <c r="B1372" s="235" t="s">
        <v>5747</v>
      </c>
      <c r="C1372" s="235" t="s">
        <v>5748</v>
      </c>
      <c r="D1372" s="226">
        <v>0</v>
      </c>
      <c r="F1372" s="235" t="s">
        <v>5747</v>
      </c>
      <c r="G1372" s="235" t="s">
        <v>5748</v>
      </c>
      <c r="H1372" s="226">
        <v>0</v>
      </c>
    </row>
    <row r="1373" spans="2:8" x14ac:dyDescent="0.25">
      <c r="B1373" s="235" t="s">
        <v>5749</v>
      </c>
      <c r="C1373" s="235" t="s">
        <v>5750</v>
      </c>
      <c r="D1373" s="226">
        <v>0</v>
      </c>
      <c r="F1373" s="235" t="s">
        <v>5749</v>
      </c>
      <c r="G1373" s="235" t="s">
        <v>5750</v>
      </c>
      <c r="H1373" s="226">
        <v>0</v>
      </c>
    </row>
    <row r="1374" spans="2:8" x14ac:dyDescent="0.25">
      <c r="B1374" s="235" t="s">
        <v>5751</v>
      </c>
      <c r="C1374" s="235" t="s">
        <v>5752</v>
      </c>
      <c r="D1374" s="226">
        <v>15525</v>
      </c>
      <c r="F1374" s="235" t="s">
        <v>5751</v>
      </c>
      <c r="G1374" s="235" t="s">
        <v>5752</v>
      </c>
      <c r="H1374" s="226">
        <v>15525</v>
      </c>
    </row>
    <row r="1375" spans="2:8" x14ac:dyDescent="0.25">
      <c r="B1375" s="235" t="s">
        <v>5753</v>
      </c>
      <c r="C1375" s="235" t="s">
        <v>5754</v>
      </c>
      <c r="D1375" s="226">
        <v>0</v>
      </c>
      <c r="F1375" s="235" t="s">
        <v>5753</v>
      </c>
      <c r="G1375" s="235" t="s">
        <v>5754</v>
      </c>
      <c r="H1375" s="226">
        <v>0</v>
      </c>
    </row>
    <row r="1376" spans="2:8" x14ac:dyDescent="0.25">
      <c r="B1376" s="235" t="s">
        <v>5755</v>
      </c>
      <c r="C1376" s="235" t="s">
        <v>5756</v>
      </c>
      <c r="D1376" s="226">
        <v>15525</v>
      </c>
      <c r="F1376" s="235" t="s">
        <v>5755</v>
      </c>
      <c r="G1376" s="235" t="s">
        <v>5756</v>
      </c>
      <c r="H1376" s="226">
        <v>15525</v>
      </c>
    </row>
    <row r="1377" spans="2:8" x14ac:dyDescent="0.25">
      <c r="B1377" s="235" t="s">
        <v>5757</v>
      </c>
      <c r="C1377" s="235" t="s">
        <v>5758</v>
      </c>
      <c r="D1377" s="226">
        <v>0</v>
      </c>
      <c r="F1377" s="235" t="s">
        <v>5757</v>
      </c>
      <c r="G1377" s="235" t="s">
        <v>5758</v>
      </c>
      <c r="H1377" s="226">
        <v>0</v>
      </c>
    </row>
    <row r="1378" spans="2:8" x14ac:dyDescent="0.25">
      <c r="B1378" s="235" t="s">
        <v>5759</v>
      </c>
      <c r="C1378" s="235" t="s">
        <v>5760</v>
      </c>
      <c r="D1378" s="226">
        <v>0</v>
      </c>
      <c r="F1378" s="235" t="s">
        <v>5759</v>
      </c>
      <c r="G1378" s="235" t="s">
        <v>5760</v>
      </c>
      <c r="H1378" s="226">
        <v>0</v>
      </c>
    </row>
    <row r="1379" spans="2:8" x14ac:dyDescent="0.25">
      <c r="B1379" s="235" t="s">
        <v>5761</v>
      </c>
      <c r="C1379" s="235" t="s">
        <v>5762</v>
      </c>
      <c r="D1379" s="226">
        <v>180269.02</v>
      </c>
      <c r="F1379" s="235" t="s">
        <v>5761</v>
      </c>
      <c r="G1379" s="235" t="s">
        <v>5762</v>
      </c>
      <c r="H1379" s="226">
        <v>135737.62</v>
      </c>
    </row>
    <row r="1380" spans="2:8" x14ac:dyDescent="0.25">
      <c r="B1380" s="235" t="s">
        <v>5763</v>
      </c>
      <c r="C1380" s="235" t="s">
        <v>4581</v>
      </c>
      <c r="D1380" s="226">
        <v>0</v>
      </c>
      <c r="F1380" s="235" t="s">
        <v>5763</v>
      </c>
      <c r="G1380" s="235" t="s">
        <v>4581</v>
      </c>
      <c r="H1380" s="226">
        <v>0</v>
      </c>
    </row>
    <row r="1381" spans="2:8" x14ac:dyDescent="0.25">
      <c r="B1381" s="235" t="s">
        <v>5764</v>
      </c>
      <c r="C1381" s="235" t="s">
        <v>4594</v>
      </c>
      <c r="D1381" s="226">
        <v>0</v>
      </c>
      <c r="F1381" s="235" t="s">
        <v>5764</v>
      </c>
      <c r="G1381" s="235" t="s">
        <v>4594</v>
      </c>
      <c r="H1381" s="226">
        <v>0</v>
      </c>
    </row>
    <row r="1382" spans="2:8" x14ac:dyDescent="0.25">
      <c r="B1382" s="235" t="s">
        <v>5765</v>
      </c>
      <c r="C1382" s="235" t="s">
        <v>5766</v>
      </c>
      <c r="D1382" s="226">
        <v>0</v>
      </c>
      <c r="F1382" s="235" t="s">
        <v>5765</v>
      </c>
      <c r="G1382" s="235" t="s">
        <v>5766</v>
      </c>
      <c r="H1382" s="226">
        <v>0</v>
      </c>
    </row>
    <row r="1383" spans="2:8" x14ac:dyDescent="0.25">
      <c r="B1383" s="235" t="s">
        <v>5767</v>
      </c>
      <c r="C1383" s="235" t="s">
        <v>4599</v>
      </c>
      <c r="D1383" s="226">
        <v>40518.959999999999</v>
      </c>
      <c r="F1383" s="235" t="s">
        <v>5767</v>
      </c>
      <c r="G1383" s="235" t="s">
        <v>4599</v>
      </c>
      <c r="H1383" s="226">
        <v>24120.46</v>
      </c>
    </row>
    <row r="1384" spans="2:8" x14ac:dyDescent="0.25">
      <c r="B1384" s="235" t="s">
        <v>5768</v>
      </c>
      <c r="C1384" s="235" t="s">
        <v>5769</v>
      </c>
      <c r="D1384" s="226">
        <v>40518.959999999999</v>
      </c>
      <c r="F1384" s="235" t="s">
        <v>5768</v>
      </c>
      <c r="G1384" s="235" t="s">
        <v>5769</v>
      </c>
      <c r="H1384" s="226">
        <v>24120.46</v>
      </c>
    </row>
    <row r="1385" spans="2:8" x14ac:dyDescent="0.25">
      <c r="B1385" s="235" t="s">
        <v>5770</v>
      </c>
      <c r="C1385" s="235" t="s">
        <v>4603</v>
      </c>
      <c r="D1385" s="226">
        <v>0</v>
      </c>
      <c r="F1385" s="235" t="s">
        <v>5770</v>
      </c>
      <c r="G1385" s="235" t="s">
        <v>4603</v>
      </c>
      <c r="H1385" s="226">
        <v>0</v>
      </c>
    </row>
    <row r="1386" spans="2:8" x14ac:dyDescent="0.25">
      <c r="B1386" s="235" t="s">
        <v>5771</v>
      </c>
      <c r="C1386" s="235" t="s">
        <v>5772</v>
      </c>
      <c r="D1386" s="226">
        <v>0</v>
      </c>
      <c r="F1386" s="235" t="s">
        <v>5771</v>
      </c>
      <c r="G1386" s="235" t="s">
        <v>5772</v>
      </c>
      <c r="H1386" s="226">
        <v>0</v>
      </c>
    </row>
    <row r="1387" spans="2:8" x14ac:dyDescent="0.25">
      <c r="B1387" s="235" t="s">
        <v>5773</v>
      </c>
      <c r="C1387" s="235" t="s">
        <v>5774</v>
      </c>
      <c r="D1387" s="226">
        <v>59869.03</v>
      </c>
      <c r="F1387" s="235" t="s">
        <v>5773</v>
      </c>
      <c r="G1387" s="235" t="s">
        <v>5774</v>
      </c>
      <c r="H1387" s="226">
        <v>41682.51</v>
      </c>
    </row>
    <row r="1388" spans="2:8" x14ac:dyDescent="0.25">
      <c r="B1388" s="235" t="s">
        <v>5775</v>
      </c>
      <c r="C1388" s="235" t="s">
        <v>5776</v>
      </c>
      <c r="D1388" s="226">
        <v>6970.42</v>
      </c>
      <c r="F1388" s="235" t="s">
        <v>5775</v>
      </c>
      <c r="G1388" s="235" t="s">
        <v>5776</v>
      </c>
      <c r="H1388" s="226">
        <v>4506.8999999999996</v>
      </c>
    </row>
    <row r="1389" spans="2:8" x14ac:dyDescent="0.25">
      <c r="B1389" s="235" t="s">
        <v>5777</v>
      </c>
      <c r="C1389" s="235" t="s">
        <v>5778</v>
      </c>
      <c r="D1389" s="226">
        <v>47158.84</v>
      </c>
      <c r="F1389" s="235" t="s">
        <v>5777</v>
      </c>
      <c r="G1389" s="235" t="s">
        <v>5778</v>
      </c>
      <c r="H1389" s="226">
        <v>32667.97</v>
      </c>
    </row>
    <row r="1390" spans="2:8" x14ac:dyDescent="0.25">
      <c r="B1390" s="235" t="s">
        <v>5779</v>
      </c>
      <c r="C1390" s="235" t="s">
        <v>5780</v>
      </c>
      <c r="D1390" s="226">
        <v>5739.77</v>
      </c>
      <c r="F1390" s="235" t="s">
        <v>5779</v>
      </c>
      <c r="G1390" s="235" t="s">
        <v>5780</v>
      </c>
      <c r="H1390" s="226">
        <v>4507.6400000000003</v>
      </c>
    </row>
    <row r="1391" spans="2:8" x14ac:dyDescent="0.25">
      <c r="B1391" s="235" t="s">
        <v>5781</v>
      </c>
      <c r="C1391" s="235" t="s">
        <v>4587</v>
      </c>
      <c r="D1391" s="226">
        <v>58966.080000000002</v>
      </c>
      <c r="F1391" s="235" t="s">
        <v>5781</v>
      </c>
      <c r="G1391" s="235" t="s">
        <v>4587</v>
      </c>
      <c r="H1391" s="226">
        <v>49019.7</v>
      </c>
    </row>
    <row r="1392" spans="2:8" x14ac:dyDescent="0.25">
      <c r="B1392" s="235" t="s">
        <v>5782</v>
      </c>
      <c r="C1392" s="235" t="s">
        <v>4648</v>
      </c>
      <c r="D1392" s="226">
        <v>58966.080000000002</v>
      </c>
      <c r="F1392" s="235" t="s">
        <v>5782</v>
      </c>
      <c r="G1392" s="235" t="s">
        <v>4648</v>
      </c>
      <c r="H1392" s="226">
        <v>49019.7</v>
      </c>
    </row>
    <row r="1393" spans="2:8" x14ac:dyDescent="0.25">
      <c r="B1393" s="235" t="s">
        <v>5783</v>
      </c>
      <c r="C1393" s="235" t="s">
        <v>4589</v>
      </c>
      <c r="D1393" s="226">
        <v>20914.95</v>
      </c>
      <c r="F1393" s="235" t="s">
        <v>5783</v>
      </c>
      <c r="G1393" s="235" t="s">
        <v>4589</v>
      </c>
      <c r="H1393" s="226">
        <v>20914.95</v>
      </c>
    </row>
    <row r="1394" spans="2:8" x14ac:dyDescent="0.25">
      <c r="B1394" s="235" t="s">
        <v>5784</v>
      </c>
      <c r="C1394" s="235" t="s">
        <v>4657</v>
      </c>
      <c r="D1394" s="226">
        <v>20914.95</v>
      </c>
      <c r="F1394" s="235" t="s">
        <v>5784</v>
      </c>
      <c r="G1394" s="235" t="s">
        <v>4657</v>
      </c>
      <c r="H1394" s="226">
        <v>20914.95</v>
      </c>
    </row>
    <row r="1395" spans="2:8" x14ac:dyDescent="0.25">
      <c r="B1395" s="235" t="s">
        <v>5785</v>
      </c>
      <c r="C1395" s="235" t="s">
        <v>5786</v>
      </c>
      <c r="D1395" s="226">
        <v>0</v>
      </c>
      <c r="F1395" s="235" t="s">
        <v>5785</v>
      </c>
      <c r="G1395" s="235" t="s">
        <v>5786</v>
      </c>
      <c r="H1395" s="226">
        <v>0</v>
      </c>
    </row>
    <row r="1396" spans="2:8" x14ac:dyDescent="0.25">
      <c r="B1396" s="235" t="s">
        <v>5787</v>
      </c>
      <c r="C1396" s="235" t="s">
        <v>3875</v>
      </c>
      <c r="D1396" s="226">
        <v>0</v>
      </c>
      <c r="F1396" s="235" t="s">
        <v>5787</v>
      </c>
      <c r="G1396" s="235" t="s">
        <v>3875</v>
      </c>
      <c r="H1396" s="226">
        <v>0</v>
      </c>
    </row>
    <row r="1397" spans="2:8" x14ac:dyDescent="0.25">
      <c r="B1397" s="235" t="s">
        <v>5788</v>
      </c>
      <c r="C1397" s="235" t="s">
        <v>5789</v>
      </c>
      <c r="D1397" s="226">
        <v>343142.03</v>
      </c>
      <c r="F1397" s="235" t="s">
        <v>5788</v>
      </c>
      <c r="G1397" s="235" t="s">
        <v>5789</v>
      </c>
      <c r="H1397" s="226">
        <v>257748.46</v>
      </c>
    </row>
    <row r="1398" spans="2:8" x14ac:dyDescent="0.25">
      <c r="B1398" s="235" t="s">
        <v>5790</v>
      </c>
      <c r="C1398" s="235" t="s">
        <v>5791</v>
      </c>
      <c r="D1398" s="226">
        <v>0</v>
      </c>
      <c r="F1398" s="235" t="s">
        <v>5790</v>
      </c>
      <c r="G1398" s="235" t="s">
        <v>5791</v>
      </c>
      <c r="H1398" s="226">
        <v>0</v>
      </c>
    </row>
    <row r="1399" spans="2:8" x14ac:dyDescent="0.25">
      <c r="B1399" s="235" t="s">
        <v>5792</v>
      </c>
      <c r="C1399" s="235" t="s">
        <v>5793</v>
      </c>
      <c r="D1399" s="226">
        <v>0</v>
      </c>
      <c r="F1399" s="235" t="s">
        <v>5792</v>
      </c>
      <c r="G1399" s="235" t="s">
        <v>5793</v>
      </c>
      <c r="H1399" s="226">
        <v>0</v>
      </c>
    </row>
    <row r="1400" spans="2:8" x14ac:dyDescent="0.25">
      <c r="B1400" s="235" t="s">
        <v>5794</v>
      </c>
      <c r="C1400" s="235" t="s">
        <v>5795</v>
      </c>
      <c r="D1400" s="226">
        <v>68498.789999999994</v>
      </c>
      <c r="F1400" s="235" t="s">
        <v>5794</v>
      </c>
      <c r="G1400" s="235" t="s">
        <v>5795</v>
      </c>
      <c r="H1400" s="226">
        <v>42738.400000000001</v>
      </c>
    </row>
    <row r="1401" spans="2:8" x14ac:dyDescent="0.25">
      <c r="B1401" s="235" t="s">
        <v>5796</v>
      </c>
      <c r="C1401" s="235" t="s">
        <v>4773</v>
      </c>
      <c r="D1401" s="226">
        <v>0</v>
      </c>
      <c r="F1401" s="235" t="s">
        <v>5796</v>
      </c>
      <c r="G1401" s="235" t="s">
        <v>4773</v>
      </c>
      <c r="H1401" s="226">
        <v>0</v>
      </c>
    </row>
    <row r="1402" spans="2:8" x14ac:dyDescent="0.25">
      <c r="B1402" s="235" t="s">
        <v>5797</v>
      </c>
      <c r="C1402" s="235" t="s">
        <v>4775</v>
      </c>
      <c r="D1402" s="226">
        <v>67671.87</v>
      </c>
      <c r="F1402" s="235" t="s">
        <v>5797</v>
      </c>
      <c r="G1402" s="235" t="s">
        <v>4775</v>
      </c>
      <c r="H1402" s="226">
        <v>63311.07</v>
      </c>
    </row>
    <row r="1403" spans="2:8" x14ac:dyDescent="0.25">
      <c r="B1403" s="235" t="s">
        <v>5798</v>
      </c>
      <c r="C1403" s="235" t="s">
        <v>5799</v>
      </c>
      <c r="D1403" s="226">
        <v>206971.37</v>
      </c>
      <c r="F1403" s="235" t="s">
        <v>5798</v>
      </c>
      <c r="G1403" s="235" t="s">
        <v>5799</v>
      </c>
      <c r="H1403" s="226">
        <v>151698.99</v>
      </c>
    </row>
    <row r="1404" spans="2:8" x14ac:dyDescent="0.25">
      <c r="B1404" s="235" t="s">
        <v>5800</v>
      </c>
      <c r="C1404" s="235" t="s">
        <v>5801</v>
      </c>
      <c r="D1404" s="226">
        <v>0</v>
      </c>
      <c r="F1404" s="235" t="s">
        <v>5800</v>
      </c>
      <c r="G1404" s="235" t="s">
        <v>5801</v>
      </c>
      <c r="H1404" s="226">
        <v>0</v>
      </c>
    </row>
    <row r="1405" spans="2:8" x14ac:dyDescent="0.25">
      <c r="B1405" s="235" t="s">
        <v>5802</v>
      </c>
      <c r="C1405" s="235" t="s">
        <v>3875</v>
      </c>
      <c r="D1405" s="226">
        <v>0</v>
      </c>
      <c r="F1405" s="235" t="s">
        <v>5802</v>
      </c>
      <c r="G1405" s="235" t="s">
        <v>3875</v>
      </c>
      <c r="H1405" s="226">
        <v>0</v>
      </c>
    </row>
    <row r="1406" spans="2:8" x14ac:dyDescent="0.25">
      <c r="B1406" s="235" t="s">
        <v>5803</v>
      </c>
      <c r="C1406" s="235" t="s">
        <v>5804</v>
      </c>
      <c r="D1406" s="226">
        <v>490041.69</v>
      </c>
      <c r="F1406" s="235" t="s">
        <v>5803</v>
      </c>
      <c r="G1406" s="235" t="s">
        <v>5804</v>
      </c>
      <c r="H1406" s="226">
        <v>321841.98</v>
      </c>
    </row>
    <row r="1407" spans="2:8" x14ac:dyDescent="0.25">
      <c r="B1407" s="235" t="s">
        <v>5805</v>
      </c>
      <c r="C1407" s="235" t="s">
        <v>5806</v>
      </c>
      <c r="D1407" s="226">
        <v>55855.11</v>
      </c>
      <c r="F1407" s="235" t="s">
        <v>5805</v>
      </c>
      <c r="G1407" s="235" t="s">
        <v>5806</v>
      </c>
      <c r="H1407" s="226">
        <v>37657.56</v>
      </c>
    </row>
    <row r="1408" spans="2:8" x14ac:dyDescent="0.25">
      <c r="B1408" s="235" t="s">
        <v>5807</v>
      </c>
      <c r="C1408" s="235" t="s">
        <v>5808</v>
      </c>
      <c r="D1408" s="226">
        <v>55855.11</v>
      </c>
      <c r="F1408" s="235" t="s">
        <v>5807</v>
      </c>
      <c r="G1408" s="235" t="s">
        <v>5808</v>
      </c>
      <c r="H1408" s="226">
        <v>37657.56</v>
      </c>
    </row>
    <row r="1409" spans="2:8" x14ac:dyDescent="0.25">
      <c r="B1409" s="235" t="s">
        <v>5809</v>
      </c>
      <c r="C1409" s="235" t="s">
        <v>5374</v>
      </c>
      <c r="D1409" s="226">
        <v>131</v>
      </c>
      <c r="F1409" s="235" t="s">
        <v>5809</v>
      </c>
      <c r="G1409" s="235" t="s">
        <v>5374</v>
      </c>
      <c r="H1409" s="226">
        <v>131</v>
      </c>
    </row>
    <row r="1410" spans="2:8" x14ac:dyDescent="0.25">
      <c r="B1410" s="235" t="s">
        <v>5810</v>
      </c>
      <c r="C1410" s="235" t="s">
        <v>5376</v>
      </c>
      <c r="D1410" s="226">
        <v>131</v>
      </c>
      <c r="F1410" s="235" t="s">
        <v>5810</v>
      </c>
      <c r="G1410" s="235" t="s">
        <v>5376</v>
      </c>
      <c r="H1410" s="226">
        <v>131</v>
      </c>
    </row>
    <row r="1411" spans="2:8" x14ac:dyDescent="0.25">
      <c r="B1411" s="235" t="s">
        <v>5811</v>
      </c>
      <c r="C1411" s="235" t="s">
        <v>5812</v>
      </c>
      <c r="D1411" s="226">
        <v>278489.59999999998</v>
      </c>
      <c r="F1411" s="235" t="s">
        <v>5811</v>
      </c>
      <c r="G1411" s="235" t="s">
        <v>5812</v>
      </c>
      <c r="H1411" s="226">
        <v>168595.73</v>
      </c>
    </row>
    <row r="1412" spans="2:8" x14ac:dyDescent="0.25">
      <c r="B1412" s="235" t="s">
        <v>5813</v>
      </c>
      <c r="C1412" s="235" t="s">
        <v>5814</v>
      </c>
      <c r="D1412" s="226">
        <v>807.75</v>
      </c>
      <c r="F1412" s="235" t="s">
        <v>5813</v>
      </c>
      <c r="G1412" s="235" t="s">
        <v>5814</v>
      </c>
      <c r="H1412" s="226">
        <v>807.75</v>
      </c>
    </row>
    <row r="1413" spans="2:8" x14ac:dyDescent="0.25">
      <c r="B1413" s="235" t="s">
        <v>5815</v>
      </c>
      <c r="C1413" s="235" t="s">
        <v>5816</v>
      </c>
      <c r="D1413" s="226">
        <v>6669.63</v>
      </c>
      <c r="F1413" s="235" t="s">
        <v>5815</v>
      </c>
      <c r="G1413" s="235" t="s">
        <v>5816</v>
      </c>
      <c r="H1413" s="226">
        <v>6154</v>
      </c>
    </row>
    <row r="1414" spans="2:8" x14ac:dyDescent="0.25">
      <c r="B1414" s="235" t="s">
        <v>5817</v>
      </c>
      <c r="C1414" s="235" t="s">
        <v>5818</v>
      </c>
      <c r="D1414" s="226">
        <v>21531.09</v>
      </c>
      <c r="F1414" s="235" t="s">
        <v>5817</v>
      </c>
      <c r="G1414" s="235" t="s">
        <v>5818</v>
      </c>
      <c r="H1414" s="226">
        <v>21531.09</v>
      </c>
    </row>
    <row r="1415" spans="2:8" x14ac:dyDescent="0.25">
      <c r="B1415" s="235" t="s">
        <v>5819</v>
      </c>
      <c r="C1415" s="235" t="s">
        <v>5820</v>
      </c>
      <c r="D1415" s="226">
        <v>2062.83</v>
      </c>
      <c r="F1415" s="235" t="s">
        <v>5819</v>
      </c>
      <c r="G1415" s="235" t="s">
        <v>5820</v>
      </c>
      <c r="H1415" s="226">
        <v>2062.83</v>
      </c>
    </row>
    <row r="1416" spans="2:8" x14ac:dyDescent="0.25">
      <c r="B1416" s="235" t="s">
        <v>5821</v>
      </c>
      <c r="C1416" s="235" t="s">
        <v>5822</v>
      </c>
      <c r="D1416" s="226">
        <v>58274.03</v>
      </c>
      <c r="F1416" s="235" t="s">
        <v>5821</v>
      </c>
      <c r="G1416" s="235" t="s">
        <v>5822</v>
      </c>
      <c r="H1416" s="226">
        <v>57124.03</v>
      </c>
    </row>
    <row r="1417" spans="2:8" x14ac:dyDescent="0.25">
      <c r="B1417" s="235" t="s">
        <v>5823</v>
      </c>
      <c r="C1417" s="235" t="s">
        <v>5824</v>
      </c>
      <c r="D1417" s="226">
        <v>87721.64</v>
      </c>
      <c r="F1417" s="235" t="s">
        <v>5823</v>
      </c>
      <c r="G1417" s="235" t="s">
        <v>5824</v>
      </c>
      <c r="H1417" s="226">
        <v>75377.41</v>
      </c>
    </row>
    <row r="1418" spans="2:8" x14ac:dyDescent="0.25">
      <c r="B1418" s="235" t="s">
        <v>5825</v>
      </c>
      <c r="C1418" s="235" t="s">
        <v>5826</v>
      </c>
      <c r="D1418" s="226">
        <v>0</v>
      </c>
      <c r="F1418" s="235" t="s">
        <v>5825</v>
      </c>
      <c r="G1418" s="235" t="s">
        <v>5826</v>
      </c>
      <c r="H1418" s="226">
        <v>0</v>
      </c>
    </row>
    <row r="1419" spans="2:8" x14ac:dyDescent="0.25">
      <c r="B1419" s="235" t="s">
        <v>5827</v>
      </c>
      <c r="C1419" s="235" t="s">
        <v>5828</v>
      </c>
      <c r="D1419" s="226">
        <v>0</v>
      </c>
      <c r="F1419" s="235" t="s">
        <v>5827</v>
      </c>
      <c r="G1419" s="235" t="s">
        <v>5828</v>
      </c>
      <c r="H1419" s="226">
        <v>0</v>
      </c>
    </row>
    <row r="1420" spans="2:8" x14ac:dyDescent="0.25">
      <c r="B1420" s="235" t="s">
        <v>5829</v>
      </c>
      <c r="C1420" s="235" t="s">
        <v>5830</v>
      </c>
      <c r="D1420" s="226">
        <v>5695.39</v>
      </c>
      <c r="F1420" s="235" t="s">
        <v>5829</v>
      </c>
      <c r="G1420" s="235" t="s">
        <v>5830</v>
      </c>
      <c r="H1420" s="226">
        <v>5046.13</v>
      </c>
    </row>
    <row r="1421" spans="2:8" x14ac:dyDescent="0.25">
      <c r="B1421" s="235" t="s">
        <v>5831</v>
      </c>
      <c r="C1421" s="235" t="s">
        <v>5832</v>
      </c>
      <c r="D1421" s="226">
        <v>95727.24</v>
      </c>
      <c r="F1421" s="235" t="s">
        <v>5831</v>
      </c>
      <c r="G1421" s="235" t="s">
        <v>5832</v>
      </c>
      <c r="H1421" s="226">
        <v>492.49</v>
      </c>
    </row>
    <row r="1422" spans="2:8" x14ac:dyDescent="0.25">
      <c r="B1422" s="235" t="s">
        <v>5833</v>
      </c>
      <c r="C1422" s="235" t="s">
        <v>3875</v>
      </c>
      <c r="D1422" s="226">
        <v>155565.98000000001</v>
      </c>
      <c r="F1422" s="235" t="s">
        <v>5833</v>
      </c>
      <c r="G1422" s="235" t="s">
        <v>3875</v>
      </c>
      <c r="H1422" s="226">
        <v>115457.69</v>
      </c>
    </row>
    <row r="1423" spans="2:8" x14ac:dyDescent="0.25">
      <c r="B1423" s="235" t="s">
        <v>5834</v>
      </c>
      <c r="C1423" s="235" t="s">
        <v>5835</v>
      </c>
      <c r="D1423" s="226">
        <v>0</v>
      </c>
      <c r="F1423" s="235" t="s">
        <v>5834</v>
      </c>
      <c r="G1423" s="235" t="s">
        <v>5835</v>
      </c>
      <c r="H1423" s="226">
        <v>0</v>
      </c>
    </row>
    <row r="1424" spans="2:8" x14ac:dyDescent="0.25">
      <c r="B1424" s="235" t="s">
        <v>5836</v>
      </c>
      <c r="C1424" s="235" t="s">
        <v>5837</v>
      </c>
      <c r="D1424" s="226">
        <v>711.1</v>
      </c>
      <c r="F1424" s="235" t="s">
        <v>5836</v>
      </c>
      <c r="G1424" s="235" t="s">
        <v>5837</v>
      </c>
      <c r="H1424" s="226">
        <v>711.1</v>
      </c>
    </row>
    <row r="1425" spans="2:8" x14ac:dyDescent="0.25">
      <c r="B1425" s="235" t="s">
        <v>5838</v>
      </c>
      <c r="C1425" s="235" t="s">
        <v>5839</v>
      </c>
      <c r="D1425" s="226">
        <v>43928.47</v>
      </c>
      <c r="F1425" s="235" t="s">
        <v>5838</v>
      </c>
      <c r="G1425" s="235" t="s">
        <v>5839</v>
      </c>
      <c r="H1425" s="226">
        <v>39290.18</v>
      </c>
    </row>
    <row r="1426" spans="2:8" x14ac:dyDescent="0.25">
      <c r="B1426" s="235" t="s">
        <v>5840</v>
      </c>
      <c r="C1426" s="235" t="s">
        <v>5841</v>
      </c>
      <c r="D1426" s="226">
        <v>0</v>
      </c>
      <c r="F1426" s="235" t="s">
        <v>5840</v>
      </c>
      <c r="G1426" s="235" t="s">
        <v>5841</v>
      </c>
      <c r="H1426" s="226">
        <v>0</v>
      </c>
    </row>
    <row r="1427" spans="2:8" x14ac:dyDescent="0.25">
      <c r="B1427" s="235" t="s">
        <v>5842</v>
      </c>
      <c r="C1427" s="235" t="s">
        <v>5843</v>
      </c>
      <c r="D1427" s="226">
        <v>5779.62</v>
      </c>
      <c r="F1427" s="235" t="s">
        <v>5842</v>
      </c>
      <c r="G1427" s="235" t="s">
        <v>5843</v>
      </c>
      <c r="H1427" s="226">
        <v>531.51</v>
      </c>
    </row>
    <row r="1428" spans="2:8" x14ac:dyDescent="0.25">
      <c r="B1428" s="235" t="s">
        <v>6903</v>
      </c>
      <c r="C1428" s="235" t="s">
        <v>6904</v>
      </c>
      <c r="D1428" s="226">
        <v>54212.800000000003</v>
      </c>
      <c r="F1428" s="235" t="s">
        <v>6903</v>
      </c>
      <c r="G1428" s="235" t="s">
        <v>6904</v>
      </c>
      <c r="H1428" s="226">
        <v>54212.800000000003</v>
      </c>
    </row>
    <row r="1429" spans="2:8" x14ac:dyDescent="0.25">
      <c r="B1429" s="235" t="s">
        <v>5844</v>
      </c>
      <c r="C1429" s="235" t="s">
        <v>5845</v>
      </c>
      <c r="D1429" s="226">
        <v>0</v>
      </c>
      <c r="F1429" s="235" t="s">
        <v>5844</v>
      </c>
      <c r="G1429" s="235" t="s">
        <v>5845</v>
      </c>
      <c r="H1429" s="226">
        <v>0</v>
      </c>
    </row>
    <row r="1430" spans="2:8" x14ac:dyDescent="0.25">
      <c r="B1430" s="235" t="s">
        <v>5846</v>
      </c>
      <c r="C1430" s="235" t="s">
        <v>4520</v>
      </c>
      <c r="D1430" s="226">
        <v>50697.3</v>
      </c>
      <c r="F1430" s="235" t="s">
        <v>5846</v>
      </c>
      <c r="G1430" s="235" t="s">
        <v>4520</v>
      </c>
      <c r="H1430" s="226">
        <v>20567.41</v>
      </c>
    </row>
    <row r="1431" spans="2:8" x14ac:dyDescent="0.25">
      <c r="B1431" s="235" t="s">
        <v>5847</v>
      </c>
      <c r="C1431" s="235" t="s">
        <v>5848</v>
      </c>
      <c r="D1431" s="226">
        <v>236.69</v>
      </c>
      <c r="F1431" s="235" t="s">
        <v>5847</v>
      </c>
      <c r="G1431" s="235" t="s">
        <v>5848</v>
      </c>
      <c r="H1431" s="226">
        <v>144.69</v>
      </c>
    </row>
    <row r="1432" spans="2:8" x14ac:dyDescent="0.25">
      <c r="B1432" s="235" t="s">
        <v>6782</v>
      </c>
      <c r="C1432" s="235" t="s">
        <v>6783</v>
      </c>
      <c r="D1432" s="226">
        <v>0</v>
      </c>
      <c r="F1432" s="235" t="s">
        <v>6782</v>
      </c>
      <c r="G1432" s="235" t="s">
        <v>6783</v>
      </c>
      <c r="H1432" s="226">
        <v>0</v>
      </c>
    </row>
    <row r="1433" spans="2:8" x14ac:dyDescent="0.25">
      <c r="B1433" s="235" t="s">
        <v>5849</v>
      </c>
      <c r="C1433" s="235" t="s">
        <v>5850</v>
      </c>
      <c r="D1433" s="226">
        <v>0</v>
      </c>
      <c r="F1433" s="235" t="s">
        <v>5849</v>
      </c>
      <c r="G1433" s="235" t="s">
        <v>5850</v>
      </c>
      <c r="H1433" s="226">
        <v>0</v>
      </c>
    </row>
    <row r="1434" spans="2:8" x14ac:dyDescent="0.25">
      <c r="B1434" s="235" t="s">
        <v>5851</v>
      </c>
      <c r="C1434" s="235" t="s">
        <v>5852</v>
      </c>
      <c r="D1434" s="226">
        <v>0</v>
      </c>
      <c r="F1434" s="235" t="s">
        <v>5851</v>
      </c>
      <c r="G1434" s="235" t="s">
        <v>5852</v>
      </c>
      <c r="H1434" s="226">
        <v>0</v>
      </c>
    </row>
    <row r="1435" spans="2:8" x14ac:dyDescent="0.25">
      <c r="B1435" s="235" t="s">
        <v>5853</v>
      </c>
      <c r="C1435" s="235" t="s">
        <v>5854</v>
      </c>
      <c r="D1435" s="226">
        <v>0</v>
      </c>
      <c r="F1435" s="235" t="s">
        <v>5853</v>
      </c>
      <c r="G1435" s="235" t="s">
        <v>5854</v>
      </c>
      <c r="H1435" s="226">
        <v>0</v>
      </c>
    </row>
    <row r="1436" spans="2:8" x14ac:dyDescent="0.25">
      <c r="B1436" s="235" t="s">
        <v>5855</v>
      </c>
      <c r="C1436" s="235" t="s">
        <v>4412</v>
      </c>
      <c r="D1436" s="226">
        <v>0</v>
      </c>
      <c r="F1436" s="235" t="s">
        <v>5855</v>
      </c>
      <c r="G1436" s="235" t="s">
        <v>4412</v>
      </c>
      <c r="H1436" s="226">
        <v>0</v>
      </c>
    </row>
    <row r="1437" spans="2:8" x14ac:dyDescent="0.25">
      <c r="B1437" s="235" t="s">
        <v>5856</v>
      </c>
      <c r="C1437" s="235" t="s">
        <v>5857</v>
      </c>
      <c r="D1437" s="226">
        <v>16498.52</v>
      </c>
      <c r="F1437" s="235" t="s">
        <v>5856</v>
      </c>
      <c r="G1437" s="235" t="s">
        <v>5857</v>
      </c>
      <c r="H1437" s="226">
        <v>0</v>
      </c>
    </row>
    <row r="1438" spans="2:8" x14ac:dyDescent="0.25">
      <c r="B1438" s="235" t="s">
        <v>5858</v>
      </c>
      <c r="C1438" s="235" t="s">
        <v>5859</v>
      </c>
      <c r="D1438" s="226">
        <v>0</v>
      </c>
      <c r="F1438" s="235" t="s">
        <v>5858</v>
      </c>
      <c r="G1438" s="235" t="s">
        <v>5859</v>
      </c>
      <c r="H1438" s="226">
        <v>0</v>
      </c>
    </row>
    <row r="1439" spans="2:8" x14ac:dyDescent="0.25">
      <c r="B1439" s="235" t="s">
        <v>5860</v>
      </c>
      <c r="C1439" s="235" t="s">
        <v>5861</v>
      </c>
      <c r="D1439" s="226">
        <v>0</v>
      </c>
      <c r="F1439" s="235" t="s">
        <v>5860</v>
      </c>
      <c r="G1439" s="235" t="s">
        <v>5861</v>
      </c>
      <c r="H1439" s="226">
        <v>0</v>
      </c>
    </row>
    <row r="1440" spans="2:8" x14ac:dyDescent="0.25">
      <c r="B1440" s="235" t="s">
        <v>5862</v>
      </c>
      <c r="C1440" s="235" t="s">
        <v>5863</v>
      </c>
      <c r="D1440" s="226">
        <v>16498.52</v>
      </c>
      <c r="F1440" s="235" t="s">
        <v>5862</v>
      </c>
      <c r="G1440" s="235" t="s">
        <v>5863</v>
      </c>
      <c r="H1440" s="226">
        <v>0</v>
      </c>
    </row>
    <row r="1441" spans="2:8" x14ac:dyDescent="0.25">
      <c r="B1441" s="235" t="s">
        <v>5864</v>
      </c>
      <c r="C1441" s="235" t="s">
        <v>5865</v>
      </c>
      <c r="D1441" s="226">
        <v>16498.52</v>
      </c>
      <c r="F1441" s="235" t="s">
        <v>5864</v>
      </c>
      <c r="G1441" s="235" t="s">
        <v>5865</v>
      </c>
      <c r="H1441" s="226">
        <v>0</v>
      </c>
    </row>
    <row r="1442" spans="2:8" x14ac:dyDescent="0.25">
      <c r="B1442" s="235" t="s">
        <v>5866</v>
      </c>
      <c r="C1442" s="235" t="s">
        <v>5867</v>
      </c>
      <c r="D1442" s="226">
        <v>16498.52</v>
      </c>
      <c r="F1442" s="235" t="s">
        <v>5866</v>
      </c>
      <c r="G1442" s="235" t="s">
        <v>5867</v>
      </c>
      <c r="H1442" s="226">
        <v>0</v>
      </c>
    </row>
    <row r="1443" spans="2:8" x14ac:dyDescent="0.25">
      <c r="B1443" s="235" t="s">
        <v>5868</v>
      </c>
      <c r="C1443" s="235" t="s">
        <v>3875</v>
      </c>
      <c r="D1443" s="226">
        <v>0</v>
      </c>
      <c r="F1443" s="235" t="s">
        <v>5868</v>
      </c>
      <c r="G1443" s="235" t="s">
        <v>3875</v>
      </c>
      <c r="H1443" s="226">
        <v>0</v>
      </c>
    </row>
    <row r="1444" spans="2:8" x14ac:dyDescent="0.25">
      <c r="B1444" s="235" t="s">
        <v>5869</v>
      </c>
      <c r="C1444" s="235" t="s">
        <v>5870</v>
      </c>
      <c r="D1444" s="226">
        <v>0</v>
      </c>
      <c r="F1444" s="235" t="s">
        <v>5869</v>
      </c>
      <c r="G1444" s="235" t="s">
        <v>5870</v>
      </c>
      <c r="H1444" s="226">
        <v>0</v>
      </c>
    </row>
    <row r="1445" spans="2:8" x14ac:dyDescent="0.25">
      <c r="B1445" s="235" t="s">
        <v>5871</v>
      </c>
      <c r="C1445" s="235" t="s">
        <v>3875</v>
      </c>
      <c r="D1445" s="226">
        <v>0</v>
      </c>
      <c r="F1445" s="235" t="s">
        <v>5871</v>
      </c>
      <c r="G1445" s="235" t="s">
        <v>3875</v>
      </c>
      <c r="H1445" s="226">
        <v>0</v>
      </c>
    </row>
    <row r="1446" spans="2:8" x14ac:dyDescent="0.25">
      <c r="B1446" s="235" t="s">
        <v>5872</v>
      </c>
      <c r="C1446" s="235" t="s">
        <v>5873</v>
      </c>
      <c r="D1446" s="226">
        <v>0</v>
      </c>
      <c r="F1446" s="235" t="s">
        <v>5872</v>
      </c>
      <c r="G1446" s="235" t="s">
        <v>5873</v>
      </c>
      <c r="H1446" s="226">
        <v>0</v>
      </c>
    </row>
    <row r="1447" spans="2:8" x14ac:dyDescent="0.25">
      <c r="B1447" s="235" t="s">
        <v>5874</v>
      </c>
      <c r="C1447" s="235" t="s">
        <v>5048</v>
      </c>
      <c r="D1447" s="226">
        <v>0</v>
      </c>
      <c r="F1447" s="235" t="s">
        <v>5874</v>
      </c>
      <c r="G1447" s="235" t="s">
        <v>5048</v>
      </c>
      <c r="H1447" s="226">
        <v>0</v>
      </c>
    </row>
    <row r="1448" spans="2:8" x14ac:dyDescent="0.25">
      <c r="B1448" s="235" t="s">
        <v>5875</v>
      </c>
      <c r="C1448" s="235" t="s">
        <v>5107</v>
      </c>
      <c r="D1448" s="226">
        <v>0</v>
      </c>
      <c r="F1448" s="235" t="s">
        <v>5875</v>
      </c>
      <c r="G1448" s="235" t="s">
        <v>5107</v>
      </c>
      <c r="H1448" s="226">
        <v>0</v>
      </c>
    </row>
    <row r="1449" spans="2:8" x14ac:dyDescent="0.25">
      <c r="B1449" s="235" t="s">
        <v>5876</v>
      </c>
      <c r="C1449" s="235" t="s">
        <v>3875</v>
      </c>
      <c r="D1449" s="226">
        <v>0</v>
      </c>
      <c r="F1449" s="235" t="s">
        <v>5876</v>
      </c>
      <c r="G1449" s="235" t="s">
        <v>3875</v>
      </c>
      <c r="H1449" s="226">
        <v>0</v>
      </c>
    </row>
    <row r="1450" spans="2:8" x14ac:dyDescent="0.25">
      <c r="B1450" s="235" t="s">
        <v>5877</v>
      </c>
      <c r="C1450" s="235" t="s">
        <v>5878</v>
      </c>
      <c r="D1450" s="226">
        <v>12467267.449999999</v>
      </c>
      <c r="F1450" s="235" t="s">
        <v>5877</v>
      </c>
      <c r="G1450" s="235" t="s">
        <v>5878</v>
      </c>
      <c r="H1450" s="226">
        <v>9493308.2799999993</v>
      </c>
    </row>
    <row r="1451" spans="2:8" x14ac:dyDescent="0.25">
      <c r="B1451" s="235" t="s">
        <v>5879</v>
      </c>
      <c r="C1451" s="235" t="s">
        <v>5880</v>
      </c>
      <c r="D1451" s="226">
        <v>10678487.470000001</v>
      </c>
      <c r="F1451" s="235" t="s">
        <v>5879</v>
      </c>
      <c r="G1451" s="235" t="s">
        <v>5880</v>
      </c>
      <c r="H1451" s="226">
        <v>8262965.1100000003</v>
      </c>
    </row>
    <row r="1452" spans="2:8" x14ac:dyDescent="0.25">
      <c r="B1452" s="235" t="s">
        <v>5881</v>
      </c>
      <c r="C1452" s="235" t="s">
        <v>5882</v>
      </c>
      <c r="D1452" s="226">
        <v>91739.8</v>
      </c>
      <c r="F1452" s="235" t="s">
        <v>5881</v>
      </c>
      <c r="G1452" s="235" t="s">
        <v>5882</v>
      </c>
      <c r="H1452" s="226">
        <v>90476.1</v>
      </c>
    </row>
    <row r="1453" spans="2:8" x14ac:dyDescent="0.25">
      <c r="B1453" s="235" t="s">
        <v>5883</v>
      </c>
      <c r="C1453" s="235" t="s">
        <v>5884</v>
      </c>
      <c r="D1453" s="226">
        <v>91739.8</v>
      </c>
      <c r="F1453" s="235" t="s">
        <v>5883</v>
      </c>
      <c r="G1453" s="235" t="s">
        <v>5884</v>
      </c>
      <c r="H1453" s="226">
        <v>90476.1</v>
      </c>
    </row>
    <row r="1454" spans="2:8" x14ac:dyDescent="0.25">
      <c r="B1454" s="235" t="s">
        <v>5885</v>
      </c>
      <c r="C1454" s="235" t="s">
        <v>5886</v>
      </c>
      <c r="D1454" s="226">
        <v>91739.8</v>
      </c>
      <c r="F1454" s="235" t="s">
        <v>5885</v>
      </c>
      <c r="G1454" s="235" t="s">
        <v>5886</v>
      </c>
      <c r="H1454" s="226">
        <v>90476.1</v>
      </c>
    </row>
    <row r="1455" spans="2:8" x14ac:dyDescent="0.25">
      <c r="B1455" s="235" t="s">
        <v>5887</v>
      </c>
      <c r="C1455" s="235" t="s">
        <v>5888</v>
      </c>
      <c r="D1455" s="226">
        <v>0</v>
      </c>
      <c r="F1455" s="235" t="s">
        <v>5887</v>
      </c>
      <c r="G1455" s="235" t="s">
        <v>5888</v>
      </c>
      <c r="H1455" s="226">
        <v>0</v>
      </c>
    </row>
    <row r="1456" spans="2:8" x14ac:dyDescent="0.25">
      <c r="B1456" s="235" t="s">
        <v>5889</v>
      </c>
      <c r="C1456" s="235" t="s">
        <v>5890</v>
      </c>
      <c r="D1456" s="226">
        <v>0</v>
      </c>
      <c r="F1456" s="235" t="s">
        <v>5889</v>
      </c>
      <c r="G1456" s="235" t="s">
        <v>5890</v>
      </c>
      <c r="H1456" s="226">
        <v>0</v>
      </c>
    </row>
    <row r="1457" spans="2:8" x14ac:dyDescent="0.25">
      <c r="B1457" s="235" t="s">
        <v>5891</v>
      </c>
      <c r="C1457" s="235" t="s">
        <v>5892</v>
      </c>
      <c r="D1457" s="226">
        <v>0</v>
      </c>
      <c r="F1457" s="235" t="s">
        <v>5891</v>
      </c>
      <c r="G1457" s="235" t="s">
        <v>5892</v>
      </c>
      <c r="H1457" s="226">
        <v>0</v>
      </c>
    </row>
    <row r="1458" spans="2:8" x14ac:dyDescent="0.25">
      <c r="B1458" s="235" t="s">
        <v>5893</v>
      </c>
      <c r="C1458" s="235" t="s">
        <v>5894</v>
      </c>
      <c r="D1458" s="226">
        <v>278827.06</v>
      </c>
      <c r="F1458" s="235" t="s">
        <v>5893</v>
      </c>
      <c r="G1458" s="235" t="s">
        <v>5894</v>
      </c>
      <c r="H1458" s="226">
        <v>278827.06</v>
      </c>
    </row>
    <row r="1459" spans="2:8" x14ac:dyDescent="0.25">
      <c r="B1459" s="235" t="s">
        <v>5895</v>
      </c>
      <c r="C1459" s="235" t="s">
        <v>5896</v>
      </c>
      <c r="D1459" s="226">
        <v>0</v>
      </c>
      <c r="F1459" s="235" t="s">
        <v>5895</v>
      </c>
      <c r="G1459" s="235" t="s">
        <v>5896</v>
      </c>
      <c r="H1459" s="226">
        <v>0</v>
      </c>
    </row>
    <row r="1460" spans="2:8" x14ac:dyDescent="0.25">
      <c r="B1460" s="235" t="s">
        <v>5897</v>
      </c>
      <c r="C1460" s="235" t="s">
        <v>4371</v>
      </c>
      <c r="D1460" s="226">
        <v>187271.94</v>
      </c>
      <c r="F1460" s="235" t="s">
        <v>5897</v>
      </c>
      <c r="G1460" s="235" t="s">
        <v>4371</v>
      </c>
      <c r="H1460" s="226">
        <v>187271.94</v>
      </c>
    </row>
    <row r="1461" spans="2:8" x14ac:dyDescent="0.25">
      <c r="B1461" s="235" t="s">
        <v>5898</v>
      </c>
      <c r="C1461" s="235" t="s">
        <v>4373</v>
      </c>
      <c r="D1461" s="226">
        <v>70872.39</v>
      </c>
      <c r="F1461" s="235" t="s">
        <v>5898</v>
      </c>
      <c r="G1461" s="235" t="s">
        <v>4373</v>
      </c>
      <c r="H1461" s="226">
        <v>70872.39</v>
      </c>
    </row>
    <row r="1462" spans="2:8" x14ac:dyDescent="0.25">
      <c r="B1462" s="235" t="s">
        <v>5899</v>
      </c>
      <c r="C1462" s="235" t="s">
        <v>4375</v>
      </c>
      <c r="D1462" s="226">
        <v>116399.55</v>
      </c>
      <c r="F1462" s="235" t="s">
        <v>5899</v>
      </c>
      <c r="G1462" s="235" t="s">
        <v>4375</v>
      </c>
      <c r="H1462" s="226">
        <v>116399.55</v>
      </c>
    </row>
    <row r="1463" spans="2:8" x14ac:dyDescent="0.25">
      <c r="B1463" s="235" t="s">
        <v>5900</v>
      </c>
      <c r="C1463" s="235" t="s">
        <v>4377</v>
      </c>
      <c r="D1463" s="226">
        <v>91555.12</v>
      </c>
      <c r="F1463" s="235" t="s">
        <v>5900</v>
      </c>
      <c r="G1463" s="235" t="s">
        <v>4377</v>
      </c>
      <c r="H1463" s="226">
        <v>91555.12</v>
      </c>
    </row>
    <row r="1464" spans="2:8" x14ac:dyDescent="0.25">
      <c r="B1464" s="235" t="s">
        <v>5901</v>
      </c>
      <c r="C1464" s="235" t="s">
        <v>4379</v>
      </c>
      <c r="D1464" s="226">
        <v>0</v>
      </c>
      <c r="F1464" s="235" t="s">
        <v>5901</v>
      </c>
      <c r="G1464" s="235" t="s">
        <v>4379</v>
      </c>
      <c r="H1464" s="226">
        <v>0</v>
      </c>
    </row>
    <row r="1465" spans="2:8" x14ac:dyDescent="0.25">
      <c r="B1465" s="235" t="s">
        <v>5902</v>
      </c>
      <c r="C1465" s="235" t="s">
        <v>4381</v>
      </c>
      <c r="D1465" s="226">
        <v>91555.12</v>
      </c>
      <c r="F1465" s="235" t="s">
        <v>5902</v>
      </c>
      <c r="G1465" s="235" t="s">
        <v>4381</v>
      </c>
      <c r="H1465" s="226">
        <v>91555.12</v>
      </c>
    </row>
    <row r="1466" spans="2:8" x14ac:dyDescent="0.25">
      <c r="B1466" s="235" t="s">
        <v>5903</v>
      </c>
      <c r="C1466" s="235" t="s">
        <v>4383</v>
      </c>
      <c r="D1466" s="226">
        <v>0</v>
      </c>
      <c r="F1466" s="235" t="s">
        <v>5903</v>
      </c>
      <c r="G1466" s="235" t="s">
        <v>4383</v>
      </c>
      <c r="H1466" s="226">
        <v>0</v>
      </c>
    </row>
    <row r="1467" spans="2:8" x14ac:dyDescent="0.25">
      <c r="B1467" s="235" t="s">
        <v>5904</v>
      </c>
      <c r="C1467" s="235" t="s">
        <v>5905</v>
      </c>
      <c r="D1467" s="226">
        <v>10306768.060000001</v>
      </c>
      <c r="F1467" s="235" t="s">
        <v>5904</v>
      </c>
      <c r="G1467" s="235" t="s">
        <v>5905</v>
      </c>
      <c r="H1467" s="226">
        <v>7893282.1699999999</v>
      </c>
    </row>
    <row r="1468" spans="2:8" x14ac:dyDescent="0.25">
      <c r="B1468" s="235" t="s">
        <v>5906</v>
      </c>
      <c r="C1468" s="235" t="s">
        <v>4387</v>
      </c>
      <c r="D1468" s="226">
        <v>2780706.45</v>
      </c>
      <c r="F1468" s="235" t="s">
        <v>5906</v>
      </c>
      <c r="G1468" s="235" t="s">
        <v>4387</v>
      </c>
      <c r="H1468" s="226">
        <v>2726284.64</v>
      </c>
    </row>
    <row r="1469" spans="2:8" x14ac:dyDescent="0.25">
      <c r="B1469" s="235" t="s">
        <v>5907</v>
      </c>
      <c r="C1469" s="235" t="s">
        <v>5908</v>
      </c>
      <c r="D1469" s="226">
        <v>4785048.62</v>
      </c>
      <c r="F1469" s="235" t="s">
        <v>5907</v>
      </c>
      <c r="G1469" s="235" t="s">
        <v>5908</v>
      </c>
      <c r="H1469" s="226">
        <v>3817426.66</v>
      </c>
    </row>
    <row r="1470" spans="2:8" x14ac:dyDescent="0.25">
      <c r="B1470" s="235" t="s">
        <v>5909</v>
      </c>
      <c r="C1470" s="235" t="s">
        <v>4391</v>
      </c>
      <c r="D1470" s="226">
        <v>78031.69</v>
      </c>
      <c r="F1470" s="235" t="s">
        <v>5909</v>
      </c>
      <c r="G1470" s="235" t="s">
        <v>4391</v>
      </c>
      <c r="H1470" s="226">
        <v>66798.009999999995</v>
      </c>
    </row>
    <row r="1471" spans="2:8" x14ac:dyDescent="0.25">
      <c r="B1471" s="235" t="s">
        <v>5910</v>
      </c>
      <c r="C1471" s="235" t="s">
        <v>4393</v>
      </c>
      <c r="D1471" s="226">
        <v>1150655</v>
      </c>
      <c r="F1471" s="235" t="s">
        <v>5910</v>
      </c>
      <c r="G1471" s="235" t="s">
        <v>4393</v>
      </c>
      <c r="H1471" s="226">
        <v>392800.32</v>
      </c>
    </row>
    <row r="1472" spans="2:8" x14ac:dyDescent="0.25">
      <c r="B1472" s="235" t="s">
        <v>5911</v>
      </c>
      <c r="C1472" s="235" t="s">
        <v>4395</v>
      </c>
      <c r="D1472" s="226">
        <v>0</v>
      </c>
      <c r="F1472" s="235" t="s">
        <v>5911</v>
      </c>
      <c r="G1472" s="235" t="s">
        <v>4395</v>
      </c>
      <c r="H1472" s="226">
        <v>0</v>
      </c>
    </row>
    <row r="1473" spans="2:8" x14ac:dyDescent="0.25">
      <c r="B1473" s="235" t="s">
        <v>5912</v>
      </c>
      <c r="C1473" s="235" t="s">
        <v>4397</v>
      </c>
      <c r="D1473" s="226">
        <v>0</v>
      </c>
      <c r="F1473" s="235" t="s">
        <v>5912</v>
      </c>
      <c r="G1473" s="235" t="s">
        <v>4397</v>
      </c>
      <c r="H1473" s="226">
        <v>0</v>
      </c>
    </row>
    <row r="1474" spans="2:8" x14ac:dyDescent="0.25">
      <c r="B1474" s="235" t="s">
        <v>5913</v>
      </c>
      <c r="C1474" s="235" t="s">
        <v>5914</v>
      </c>
      <c r="D1474" s="226">
        <v>1087992.92</v>
      </c>
      <c r="F1474" s="235" t="s">
        <v>5913</v>
      </c>
      <c r="G1474" s="235" t="s">
        <v>5914</v>
      </c>
      <c r="H1474" s="226">
        <v>741045.31</v>
      </c>
    </row>
    <row r="1475" spans="2:8" x14ac:dyDescent="0.25">
      <c r="B1475" s="235" t="s">
        <v>5915</v>
      </c>
      <c r="C1475" s="235" t="s">
        <v>5914</v>
      </c>
      <c r="D1475" s="226">
        <v>282791.34000000003</v>
      </c>
      <c r="F1475" s="235" t="s">
        <v>5915</v>
      </c>
      <c r="G1475" s="235" t="s">
        <v>5914</v>
      </c>
      <c r="H1475" s="226">
        <v>94074.61</v>
      </c>
    </row>
    <row r="1476" spans="2:8" x14ac:dyDescent="0.25">
      <c r="B1476" s="235" t="s">
        <v>5916</v>
      </c>
      <c r="C1476" s="235" t="s">
        <v>5917</v>
      </c>
      <c r="D1476" s="226">
        <v>0</v>
      </c>
      <c r="F1476" s="235" t="s">
        <v>5916</v>
      </c>
      <c r="G1476" s="235" t="s">
        <v>5917</v>
      </c>
      <c r="H1476" s="226">
        <v>0</v>
      </c>
    </row>
    <row r="1477" spans="2:8" x14ac:dyDescent="0.25">
      <c r="B1477" s="235" t="s">
        <v>5918</v>
      </c>
      <c r="C1477" s="235" t="s">
        <v>5919</v>
      </c>
      <c r="D1477" s="226">
        <v>141542.04</v>
      </c>
      <c r="F1477" s="235" t="s">
        <v>5918</v>
      </c>
      <c r="G1477" s="235" t="s">
        <v>5919</v>
      </c>
      <c r="H1477" s="226">
        <v>54852.62</v>
      </c>
    </row>
    <row r="1478" spans="2:8" x14ac:dyDescent="0.25">
      <c r="B1478" s="235" t="s">
        <v>5920</v>
      </c>
      <c r="C1478" s="235" t="s">
        <v>5921</v>
      </c>
      <c r="D1478" s="226">
        <v>0</v>
      </c>
      <c r="F1478" s="235" t="s">
        <v>5920</v>
      </c>
      <c r="G1478" s="235" t="s">
        <v>5921</v>
      </c>
      <c r="H1478" s="226">
        <v>0</v>
      </c>
    </row>
    <row r="1479" spans="2:8" x14ac:dyDescent="0.25">
      <c r="B1479" s="235" t="s">
        <v>5922</v>
      </c>
      <c r="C1479" s="235" t="s">
        <v>5923</v>
      </c>
      <c r="D1479" s="226">
        <v>1152.55</v>
      </c>
      <c r="F1479" s="235" t="s">
        <v>5922</v>
      </c>
      <c r="G1479" s="235" t="s">
        <v>5923</v>
      </c>
      <c r="H1479" s="226">
        <v>379.78</v>
      </c>
    </row>
    <row r="1480" spans="2:8" x14ac:dyDescent="0.25">
      <c r="B1480" s="235" t="s">
        <v>5924</v>
      </c>
      <c r="C1480" s="235" t="s">
        <v>5925</v>
      </c>
      <c r="D1480" s="226">
        <v>0</v>
      </c>
      <c r="F1480" s="235" t="s">
        <v>5924</v>
      </c>
      <c r="G1480" s="235" t="s">
        <v>5925</v>
      </c>
      <c r="H1480" s="226">
        <v>0</v>
      </c>
    </row>
    <row r="1481" spans="2:8" x14ac:dyDescent="0.25">
      <c r="B1481" s="235" t="s">
        <v>5926</v>
      </c>
      <c r="C1481" s="235" t="s">
        <v>4522</v>
      </c>
      <c r="D1481" s="226">
        <v>1152.55</v>
      </c>
      <c r="F1481" s="235" t="s">
        <v>5926</v>
      </c>
      <c r="G1481" s="235" t="s">
        <v>4522</v>
      </c>
      <c r="H1481" s="226">
        <v>379.78</v>
      </c>
    </row>
    <row r="1482" spans="2:8" x14ac:dyDescent="0.25">
      <c r="B1482" s="235" t="s">
        <v>5927</v>
      </c>
      <c r="C1482" s="235" t="s">
        <v>5928</v>
      </c>
      <c r="D1482" s="226">
        <v>24540.65</v>
      </c>
      <c r="F1482" s="235" t="s">
        <v>5927</v>
      </c>
      <c r="G1482" s="235" t="s">
        <v>5928</v>
      </c>
      <c r="H1482" s="226">
        <v>0</v>
      </c>
    </row>
    <row r="1483" spans="2:8" x14ac:dyDescent="0.25">
      <c r="B1483" s="235" t="s">
        <v>5929</v>
      </c>
      <c r="C1483" s="235" t="s">
        <v>5930</v>
      </c>
      <c r="D1483" s="226">
        <v>0</v>
      </c>
      <c r="F1483" s="235" t="s">
        <v>5929</v>
      </c>
      <c r="G1483" s="235" t="s">
        <v>5930</v>
      </c>
      <c r="H1483" s="226">
        <v>0</v>
      </c>
    </row>
    <row r="1484" spans="2:8" x14ac:dyDescent="0.25">
      <c r="B1484" s="235" t="s">
        <v>5931</v>
      </c>
      <c r="C1484" s="235" t="s">
        <v>5932</v>
      </c>
      <c r="D1484" s="226">
        <v>0</v>
      </c>
      <c r="F1484" s="235" t="s">
        <v>5931</v>
      </c>
      <c r="G1484" s="235" t="s">
        <v>5932</v>
      </c>
      <c r="H1484" s="226">
        <v>0</v>
      </c>
    </row>
    <row r="1485" spans="2:8" x14ac:dyDescent="0.25">
      <c r="B1485" s="235" t="s">
        <v>5933</v>
      </c>
      <c r="C1485" s="235" t="s">
        <v>5934</v>
      </c>
      <c r="D1485" s="226">
        <v>0</v>
      </c>
      <c r="F1485" s="235" t="s">
        <v>5933</v>
      </c>
      <c r="G1485" s="235" t="s">
        <v>5934</v>
      </c>
      <c r="H1485" s="226">
        <v>0</v>
      </c>
    </row>
    <row r="1486" spans="2:8" x14ac:dyDescent="0.25">
      <c r="B1486" s="235" t="s">
        <v>5935</v>
      </c>
      <c r="C1486" s="235" t="s">
        <v>4412</v>
      </c>
      <c r="D1486" s="226">
        <v>24540.65</v>
      </c>
      <c r="F1486" s="235" t="s">
        <v>5935</v>
      </c>
      <c r="G1486" s="235" t="s">
        <v>4412</v>
      </c>
      <c r="H1486" s="226">
        <v>0</v>
      </c>
    </row>
    <row r="1487" spans="2:8" x14ac:dyDescent="0.25">
      <c r="B1487" s="235" t="s">
        <v>5936</v>
      </c>
      <c r="C1487" s="235" t="s">
        <v>5937</v>
      </c>
      <c r="D1487" s="226">
        <v>24540.65</v>
      </c>
      <c r="F1487" s="235" t="s">
        <v>5936</v>
      </c>
      <c r="G1487" s="235" t="s">
        <v>5937</v>
      </c>
      <c r="H1487" s="226">
        <v>0</v>
      </c>
    </row>
    <row r="1488" spans="2:8" x14ac:dyDescent="0.25">
      <c r="B1488" s="235" t="s">
        <v>5938</v>
      </c>
      <c r="C1488" s="235" t="s">
        <v>5939</v>
      </c>
      <c r="D1488" s="226">
        <v>196388.04</v>
      </c>
      <c r="F1488" s="235" t="s">
        <v>5938</v>
      </c>
      <c r="G1488" s="235" t="s">
        <v>5939</v>
      </c>
      <c r="H1488" s="226">
        <v>196388.04</v>
      </c>
    </row>
    <row r="1489" spans="2:8" x14ac:dyDescent="0.25">
      <c r="B1489" s="235" t="s">
        <v>5940</v>
      </c>
      <c r="C1489" s="235" t="s">
        <v>5941</v>
      </c>
      <c r="D1489" s="226">
        <v>0</v>
      </c>
      <c r="F1489" s="235" t="s">
        <v>5940</v>
      </c>
      <c r="G1489" s="235" t="s">
        <v>5941</v>
      </c>
      <c r="H1489" s="226">
        <v>0</v>
      </c>
    </row>
    <row r="1490" spans="2:8" x14ac:dyDescent="0.25">
      <c r="B1490" s="235" t="s">
        <v>5942</v>
      </c>
      <c r="C1490" s="235" t="s">
        <v>5513</v>
      </c>
      <c r="D1490" s="226">
        <v>0</v>
      </c>
      <c r="F1490" s="235" t="s">
        <v>5942</v>
      </c>
      <c r="G1490" s="235" t="s">
        <v>5513</v>
      </c>
      <c r="H1490" s="226">
        <v>0</v>
      </c>
    </row>
    <row r="1491" spans="2:8" x14ac:dyDescent="0.25">
      <c r="B1491" s="235" t="s">
        <v>5943</v>
      </c>
      <c r="C1491" s="235" t="s">
        <v>5515</v>
      </c>
      <c r="D1491" s="226">
        <v>0</v>
      </c>
      <c r="F1491" s="235" t="s">
        <v>5943</v>
      </c>
      <c r="G1491" s="235" t="s">
        <v>5515</v>
      </c>
      <c r="H1491" s="226">
        <v>0</v>
      </c>
    </row>
    <row r="1492" spans="2:8" x14ac:dyDescent="0.25">
      <c r="B1492" s="235" t="s">
        <v>5944</v>
      </c>
      <c r="C1492" s="235" t="s">
        <v>5517</v>
      </c>
      <c r="D1492" s="226">
        <v>0</v>
      </c>
      <c r="F1492" s="235" t="s">
        <v>5944</v>
      </c>
      <c r="G1492" s="235" t="s">
        <v>5517</v>
      </c>
      <c r="H1492" s="226">
        <v>0</v>
      </c>
    </row>
    <row r="1493" spans="2:8" x14ac:dyDescent="0.25">
      <c r="B1493" s="235" t="s">
        <v>5945</v>
      </c>
      <c r="C1493" s="235" t="s">
        <v>4412</v>
      </c>
      <c r="D1493" s="226">
        <v>0</v>
      </c>
      <c r="F1493" s="235" t="s">
        <v>5945</v>
      </c>
      <c r="G1493" s="235" t="s">
        <v>4412</v>
      </c>
      <c r="H1493" s="226">
        <v>0</v>
      </c>
    </row>
    <row r="1494" spans="2:8" x14ac:dyDescent="0.25">
      <c r="B1494" s="235" t="s">
        <v>5946</v>
      </c>
      <c r="C1494" s="235" t="s">
        <v>5947</v>
      </c>
      <c r="D1494" s="226">
        <v>196388.04</v>
      </c>
      <c r="F1494" s="235" t="s">
        <v>5946</v>
      </c>
      <c r="G1494" s="235" t="s">
        <v>5947</v>
      </c>
      <c r="H1494" s="226">
        <v>196388.04</v>
      </c>
    </row>
    <row r="1495" spans="2:8" x14ac:dyDescent="0.25">
      <c r="B1495" s="235" t="s">
        <v>5948</v>
      </c>
      <c r="C1495" s="235" t="s">
        <v>5949</v>
      </c>
      <c r="D1495" s="226">
        <v>196388.04</v>
      </c>
      <c r="F1495" s="235" t="s">
        <v>5948</v>
      </c>
      <c r="G1495" s="235" t="s">
        <v>5949</v>
      </c>
      <c r="H1495" s="226">
        <v>196388.04</v>
      </c>
    </row>
    <row r="1496" spans="2:8" x14ac:dyDescent="0.25">
      <c r="B1496" s="235" t="s">
        <v>5950</v>
      </c>
      <c r="C1496" s="235" t="s">
        <v>5951</v>
      </c>
      <c r="D1496" s="226">
        <v>196388.04</v>
      </c>
      <c r="F1496" s="235" t="s">
        <v>5950</v>
      </c>
      <c r="G1496" s="235" t="s">
        <v>5951</v>
      </c>
      <c r="H1496" s="226">
        <v>196388.04</v>
      </c>
    </row>
    <row r="1497" spans="2:8" x14ac:dyDescent="0.25">
      <c r="B1497" s="235" t="s">
        <v>5952</v>
      </c>
      <c r="C1497" s="235" t="s">
        <v>5953</v>
      </c>
      <c r="D1497" s="226">
        <v>0</v>
      </c>
      <c r="F1497" s="235" t="s">
        <v>5952</v>
      </c>
      <c r="G1497" s="235" t="s">
        <v>5953</v>
      </c>
      <c r="H1497" s="226">
        <v>0</v>
      </c>
    </row>
    <row r="1498" spans="2:8" x14ac:dyDescent="0.25">
      <c r="B1498" s="235" t="s">
        <v>5954</v>
      </c>
      <c r="C1498" s="235" t="s">
        <v>3875</v>
      </c>
      <c r="D1498" s="226">
        <v>0</v>
      </c>
      <c r="F1498" s="235" t="s">
        <v>5954</v>
      </c>
      <c r="G1498" s="235" t="s">
        <v>3875</v>
      </c>
      <c r="H1498" s="226">
        <v>0</v>
      </c>
    </row>
    <row r="1499" spans="2:8" x14ac:dyDescent="0.25">
      <c r="B1499" s="235" t="s">
        <v>5955</v>
      </c>
      <c r="C1499" s="235" t="s">
        <v>5956</v>
      </c>
      <c r="D1499" s="226">
        <v>481688.46</v>
      </c>
      <c r="F1499" s="235" t="s">
        <v>5955</v>
      </c>
      <c r="G1499" s="235" t="s">
        <v>5956</v>
      </c>
      <c r="H1499" s="226">
        <v>389955.12</v>
      </c>
    </row>
    <row r="1500" spans="2:8" x14ac:dyDescent="0.25">
      <c r="B1500" s="235" t="s">
        <v>5957</v>
      </c>
      <c r="C1500" s="235" t="s">
        <v>5713</v>
      </c>
      <c r="D1500" s="226">
        <v>481688.46</v>
      </c>
      <c r="F1500" s="235" t="s">
        <v>5957</v>
      </c>
      <c r="G1500" s="235" t="s">
        <v>5713</v>
      </c>
      <c r="H1500" s="226">
        <v>389955.12</v>
      </c>
    </row>
    <row r="1501" spans="2:8" x14ac:dyDescent="0.25">
      <c r="B1501" s="235" t="s">
        <v>5958</v>
      </c>
      <c r="C1501" s="235" t="s">
        <v>5959</v>
      </c>
      <c r="D1501" s="226">
        <v>453589.18</v>
      </c>
      <c r="F1501" s="235" t="s">
        <v>5958</v>
      </c>
      <c r="G1501" s="235" t="s">
        <v>5959</v>
      </c>
      <c r="H1501" s="226">
        <v>374589.75</v>
      </c>
    </row>
    <row r="1502" spans="2:8" x14ac:dyDescent="0.25">
      <c r="B1502" s="235" t="s">
        <v>5960</v>
      </c>
      <c r="C1502" s="235" t="s">
        <v>5961</v>
      </c>
      <c r="D1502" s="226">
        <v>0</v>
      </c>
      <c r="F1502" s="235" t="s">
        <v>5960</v>
      </c>
      <c r="G1502" s="235" t="s">
        <v>5961</v>
      </c>
      <c r="H1502" s="226">
        <v>0</v>
      </c>
    </row>
    <row r="1503" spans="2:8" x14ac:dyDescent="0.25">
      <c r="B1503" s="235" t="s">
        <v>5962</v>
      </c>
      <c r="C1503" s="235" t="s">
        <v>5963</v>
      </c>
      <c r="D1503" s="226">
        <v>1.72</v>
      </c>
      <c r="F1503" s="235" t="s">
        <v>5962</v>
      </c>
      <c r="G1503" s="235" t="s">
        <v>5963</v>
      </c>
      <c r="H1503" s="226">
        <v>1.72</v>
      </c>
    </row>
    <row r="1504" spans="2:8" x14ac:dyDescent="0.25">
      <c r="B1504" s="235" t="s">
        <v>5964</v>
      </c>
      <c r="C1504" s="235" t="s">
        <v>5965</v>
      </c>
      <c r="D1504" s="226">
        <v>209917.83</v>
      </c>
      <c r="F1504" s="235" t="s">
        <v>5964</v>
      </c>
      <c r="G1504" s="235" t="s">
        <v>5965</v>
      </c>
      <c r="H1504" s="226">
        <v>209917.83</v>
      </c>
    </row>
    <row r="1505" spans="2:8" x14ac:dyDescent="0.25">
      <c r="B1505" s="235" t="s">
        <v>5966</v>
      </c>
      <c r="C1505" s="235" t="s">
        <v>5967</v>
      </c>
      <c r="D1505" s="226">
        <v>16417.62</v>
      </c>
      <c r="F1505" s="235" t="s">
        <v>5966</v>
      </c>
      <c r="G1505" s="235" t="s">
        <v>5967</v>
      </c>
      <c r="H1505" s="226">
        <v>16417.62</v>
      </c>
    </row>
    <row r="1506" spans="2:8" x14ac:dyDescent="0.25">
      <c r="B1506" s="235" t="s">
        <v>5968</v>
      </c>
      <c r="C1506" s="235" t="s">
        <v>5969</v>
      </c>
      <c r="D1506" s="226">
        <v>26.08</v>
      </c>
      <c r="F1506" s="235" t="s">
        <v>5968</v>
      </c>
      <c r="G1506" s="235" t="s">
        <v>5969</v>
      </c>
      <c r="H1506" s="226">
        <v>26.08</v>
      </c>
    </row>
    <row r="1507" spans="2:8" x14ac:dyDescent="0.25">
      <c r="B1507" s="235" t="s">
        <v>5970</v>
      </c>
      <c r="C1507" s="235" t="s">
        <v>5971</v>
      </c>
      <c r="D1507" s="226">
        <v>0</v>
      </c>
      <c r="F1507" s="235" t="s">
        <v>5970</v>
      </c>
      <c r="G1507" s="235" t="s">
        <v>5971</v>
      </c>
      <c r="H1507" s="226">
        <v>0</v>
      </c>
    </row>
    <row r="1508" spans="2:8" x14ac:dyDescent="0.25">
      <c r="B1508" s="235" t="s">
        <v>5972</v>
      </c>
      <c r="C1508" s="235" t="s">
        <v>5973</v>
      </c>
      <c r="D1508" s="226">
        <v>5034.24</v>
      </c>
      <c r="F1508" s="235" t="s">
        <v>5972</v>
      </c>
      <c r="G1508" s="235" t="s">
        <v>5973</v>
      </c>
      <c r="H1508" s="226">
        <v>747.27</v>
      </c>
    </row>
    <row r="1509" spans="2:8" x14ac:dyDescent="0.25">
      <c r="B1509" s="235" t="s">
        <v>6864</v>
      </c>
      <c r="C1509" s="235" t="s">
        <v>6865</v>
      </c>
      <c r="D1509" s="226">
        <v>34295.760000000002</v>
      </c>
      <c r="F1509" s="235" t="s">
        <v>6864</v>
      </c>
      <c r="G1509" s="235" t="s">
        <v>6865</v>
      </c>
      <c r="H1509" s="226">
        <v>34295.760000000002</v>
      </c>
    </row>
    <row r="1510" spans="2:8" x14ac:dyDescent="0.25">
      <c r="B1510" s="235" t="s">
        <v>6889</v>
      </c>
      <c r="C1510" s="235" t="s">
        <v>6890</v>
      </c>
      <c r="D1510" s="226">
        <v>6765.4</v>
      </c>
      <c r="F1510" s="235" t="s">
        <v>6889</v>
      </c>
      <c r="G1510" s="235" t="s">
        <v>6890</v>
      </c>
      <c r="H1510" s="226">
        <v>6765.4</v>
      </c>
    </row>
    <row r="1511" spans="2:8" x14ac:dyDescent="0.25">
      <c r="B1511" s="235" t="s">
        <v>5974</v>
      </c>
      <c r="C1511" s="235" t="s">
        <v>5975</v>
      </c>
      <c r="D1511" s="226">
        <v>17290.79</v>
      </c>
      <c r="F1511" s="235" t="s">
        <v>5974</v>
      </c>
      <c r="G1511" s="235" t="s">
        <v>5975</v>
      </c>
      <c r="H1511" s="226">
        <v>7852.91</v>
      </c>
    </row>
    <row r="1512" spans="2:8" x14ac:dyDescent="0.25">
      <c r="B1512" s="235" t="s">
        <v>5976</v>
      </c>
      <c r="C1512" s="235" t="s">
        <v>4486</v>
      </c>
      <c r="D1512" s="226">
        <v>3260.02</v>
      </c>
      <c r="F1512" s="235" t="s">
        <v>5976</v>
      </c>
      <c r="G1512" s="235" t="s">
        <v>4486</v>
      </c>
      <c r="H1512" s="226">
        <v>0</v>
      </c>
    </row>
    <row r="1513" spans="2:8" x14ac:dyDescent="0.25">
      <c r="B1513" s="235" t="s">
        <v>5977</v>
      </c>
      <c r="C1513" s="235" t="s">
        <v>4488</v>
      </c>
      <c r="D1513" s="226">
        <v>0</v>
      </c>
      <c r="F1513" s="235" t="s">
        <v>5977</v>
      </c>
      <c r="G1513" s="235" t="s">
        <v>4488</v>
      </c>
      <c r="H1513" s="226">
        <v>0</v>
      </c>
    </row>
    <row r="1514" spans="2:8" x14ac:dyDescent="0.25">
      <c r="B1514" s="235" t="s">
        <v>5978</v>
      </c>
      <c r="C1514" s="235" t="s">
        <v>4490</v>
      </c>
      <c r="D1514" s="226">
        <v>0</v>
      </c>
      <c r="F1514" s="235" t="s">
        <v>5978</v>
      </c>
      <c r="G1514" s="235" t="s">
        <v>4490</v>
      </c>
      <c r="H1514" s="226">
        <v>0</v>
      </c>
    </row>
    <row r="1515" spans="2:8" x14ac:dyDescent="0.25">
      <c r="B1515" s="235" t="s">
        <v>5979</v>
      </c>
      <c r="C1515" s="235" t="s">
        <v>4492</v>
      </c>
      <c r="D1515" s="226">
        <v>671.5</v>
      </c>
      <c r="F1515" s="235" t="s">
        <v>5979</v>
      </c>
      <c r="G1515" s="235" t="s">
        <v>4492</v>
      </c>
      <c r="H1515" s="226">
        <v>0</v>
      </c>
    </row>
    <row r="1516" spans="2:8" x14ac:dyDescent="0.25">
      <c r="B1516" s="235" t="s">
        <v>5980</v>
      </c>
      <c r="C1516" s="235" t="s">
        <v>5981</v>
      </c>
      <c r="D1516" s="226">
        <v>685.81</v>
      </c>
      <c r="F1516" s="235" t="s">
        <v>5980</v>
      </c>
      <c r="G1516" s="235" t="s">
        <v>5981</v>
      </c>
      <c r="H1516" s="226">
        <v>112.51</v>
      </c>
    </row>
    <row r="1517" spans="2:8" x14ac:dyDescent="0.25">
      <c r="B1517" s="235" t="s">
        <v>5982</v>
      </c>
      <c r="C1517" s="235" t="s">
        <v>4494</v>
      </c>
      <c r="D1517" s="226">
        <v>606.55999999999995</v>
      </c>
      <c r="F1517" s="235" t="s">
        <v>5982</v>
      </c>
      <c r="G1517" s="235" t="s">
        <v>4494</v>
      </c>
      <c r="H1517" s="226">
        <v>0</v>
      </c>
    </row>
    <row r="1518" spans="2:8" x14ac:dyDescent="0.25">
      <c r="B1518" s="235" t="s">
        <v>5983</v>
      </c>
      <c r="C1518" s="235" t="s">
        <v>4516</v>
      </c>
      <c r="D1518" s="226">
        <v>0</v>
      </c>
      <c r="F1518" s="235" t="s">
        <v>5983</v>
      </c>
      <c r="G1518" s="235" t="s">
        <v>4516</v>
      </c>
      <c r="H1518" s="226">
        <v>0</v>
      </c>
    </row>
    <row r="1519" spans="2:8" x14ac:dyDescent="0.25">
      <c r="B1519" s="235" t="s">
        <v>5984</v>
      </c>
      <c r="C1519" s="235" t="s">
        <v>4510</v>
      </c>
      <c r="D1519" s="226">
        <v>0</v>
      </c>
      <c r="F1519" s="235" t="s">
        <v>5984</v>
      </c>
      <c r="G1519" s="235" t="s">
        <v>4510</v>
      </c>
      <c r="H1519" s="226">
        <v>0</v>
      </c>
    </row>
    <row r="1520" spans="2:8" x14ac:dyDescent="0.25">
      <c r="B1520" s="235" t="s">
        <v>5985</v>
      </c>
      <c r="C1520" s="235" t="s">
        <v>4502</v>
      </c>
      <c r="D1520" s="226">
        <v>11.16</v>
      </c>
      <c r="F1520" s="235" t="s">
        <v>5985</v>
      </c>
      <c r="G1520" s="235" t="s">
        <v>4502</v>
      </c>
      <c r="H1520" s="226">
        <v>0</v>
      </c>
    </row>
    <row r="1521" spans="2:8" x14ac:dyDescent="0.25">
      <c r="B1521" s="235" t="s">
        <v>5986</v>
      </c>
      <c r="C1521" s="235" t="s">
        <v>5987</v>
      </c>
      <c r="D1521" s="226">
        <v>2658.24</v>
      </c>
      <c r="F1521" s="235" t="s">
        <v>5986</v>
      </c>
      <c r="G1521" s="235" t="s">
        <v>5987</v>
      </c>
      <c r="H1521" s="226">
        <v>714.66</v>
      </c>
    </row>
    <row r="1522" spans="2:8" x14ac:dyDescent="0.25">
      <c r="B1522" s="235" t="s">
        <v>5988</v>
      </c>
      <c r="C1522" s="235" t="s">
        <v>5989</v>
      </c>
      <c r="D1522" s="226">
        <v>0</v>
      </c>
      <c r="F1522" s="235" t="s">
        <v>5988</v>
      </c>
      <c r="G1522" s="235" t="s">
        <v>5989</v>
      </c>
      <c r="H1522" s="226">
        <v>0</v>
      </c>
    </row>
    <row r="1523" spans="2:8" x14ac:dyDescent="0.25">
      <c r="B1523" s="235" t="s">
        <v>5990</v>
      </c>
      <c r="C1523" s="235" t="s">
        <v>5991</v>
      </c>
      <c r="D1523" s="226">
        <v>1222.5</v>
      </c>
      <c r="F1523" s="235" t="s">
        <v>5990</v>
      </c>
      <c r="G1523" s="235" t="s">
        <v>5991</v>
      </c>
      <c r="H1523" s="226">
        <v>472.7</v>
      </c>
    </row>
    <row r="1524" spans="2:8" x14ac:dyDescent="0.25">
      <c r="B1524" s="235" t="s">
        <v>5992</v>
      </c>
      <c r="C1524" s="235" t="s">
        <v>5993</v>
      </c>
      <c r="D1524" s="226">
        <v>666.6</v>
      </c>
      <c r="F1524" s="235" t="s">
        <v>5992</v>
      </c>
      <c r="G1524" s="235" t="s">
        <v>5993</v>
      </c>
      <c r="H1524" s="226">
        <v>666.6</v>
      </c>
    </row>
    <row r="1525" spans="2:8" x14ac:dyDescent="0.25">
      <c r="B1525" s="235" t="s">
        <v>5994</v>
      </c>
      <c r="C1525" s="235" t="s">
        <v>4504</v>
      </c>
      <c r="D1525" s="226">
        <v>0</v>
      </c>
      <c r="F1525" s="235" t="s">
        <v>5994</v>
      </c>
      <c r="G1525" s="235" t="s">
        <v>4504</v>
      </c>
      <c r="H1525" s="226">
        <v>0</v>
      </c>
    </row>
    <row r="1526" spans="2:8" x14ac:dyDescent="0.25">
      <c r="B1526" s="235" t="s">
        <v>5995</v>
      </c>
      <c r="C1526" s="235" t="s">
        <v>5996</v>
      </c>
      <c r="D1526" s="226">
        <v>3342.72</v>
      </c>
      <c r="F1526" s="235" t="s">
        <v>5995</v>
      </c>
      <c r="G1526" s="235" t="s">
        <v>5996</v>
      </c>
      <c r="H1526" s="226">
        <v>917.76</v>
      </c>
    </row>
    <row r="1527" spans="2:8" x14ac:dyDescent="0.25">
      <c r="B1527" s="235" t="s">
        <v>5997</v>
      </c>
      <c r="C1527" s="235" t="s">
        <v>4512</v>
      </c>
      <c r="D1527" s="226">
        <v>0</v>
      </c>
      <c r="F1527" s="235" t="s">
        <v>5997</v>
      </c>
      <c r="G1527" s="235" t="s">
        <v>4512</v>
      </c>
      <c r="H1527" s="226">
        <v>0</v>
      </c>
    </row>
    <row r="1528" spans="2:8" x14ac:dyDescent="0.25">
      <c r="B1528" s="235" t="s">
        <v>6866</v>
      </c>
      <c r="C1528" s="235" t="s">
        <v>6867</v>
      </c>
      <c r="D1528" s="226">
        <v>9752.6</v>
      </c>
      <c r="F1528" s="235" t="s">
        <v>6866</v>
      </c>
      <c r="G1528" s="235" t="s">
        <v>6867</v>
      </c>
      <c r="H1528" s="226">
        <v>4614.3500000000004</v>
      </c>
    </row>
    <row r="1529" spans="2:8" x14ac:dyDescent="0.25">
      <c r="B1529" s="235" t="s">
        <v>6905</v>
      </c>
      <c r="C1529" s="235" t="s">
        <v>6906</v>
      </c>
      <c r="D1529" s="226">
        <v>11991.24</v>
      </c>
      <c r="F1529" s="235" t="s">
        <v>6905</v>
      </c>
      <c r="G1529" s="235" t="s">
        <v>6906</v>
      </c>
      <c r="H1529" s="226">
        <v>9714.74</v>
      </c>
    </row>
    <row r="1530" spans="2:8" x14ac:dyDescent="0.25">
      <c r="B1530" s="235" t="s">
        <v>6917</v>
      </c>
      <c r="C1530" s="235" t="s">
        <v>6918</v>
      </c>
      <c r="D1530" s="226">
        <v>66.06</v>
      </c>
      <c r="F1530" s="235" t="s">
        <v>6917</v>
      </c>
      <c r="G1530" s="235" t="s">
        <v>6918</v>
      </c>
      <c r="H1530" s="226">
        <v>66.06</v>
      </c>
    </row>
    <row r="1531" spans="2:8" x14ac:dyDescent="0.25">
      <c r="B1531" s="235" t="s">
        <v>5998</v>
      </c>
      <c r="C1531" s="235" t="s">
        <v>5999</v>
      </c>
      <c r="D1531" s="226">
        <v>115.67</v>
      </c>
      <c r="F1531" s="235" t="s">
        <v>5998</v>
      </c>
      <c r="G1531" s="235" t="s">
        <v>5999</v>
      </c>
      <c r="H1531" s="226">
        <v>115.67</v>
      </c>
    </row>
    <row r="1532" spans="2:8" x14ac:dyDescent="0.25">
      <c r="B1532" s="235" t="s">
        <v>6868</v>
      </c>
      <c r="C1532" s="235" t="s">
        <v>6869</v>
      </c>
      <c r="D1532" s="226">
        <v>2232.4</v>
      </c>
      <c r="F1532" s="235" t="s">
        <v>6868</v>
      </c>
      <c r="G1532" s="235" t="s">
        <v>6869</v>
      </c>
      <c r="H1532" s="226">
        <v>2232.4</v>
      </c>
    </row>
    <row r="1533" spans="2:8" x14ac:dyDescent="0.25">
      <c r="B1533" s="235" t="s">
        <v>6870</v>
      </c>
      <c r="C1533" s="235" t="s">
        <v>6871</v>
      </c>
      <c r="D1533" s="226">
        <v>0</v>
      </c>
      <c r="F1533" s="235" t="s">
        <v>6870</v>
      </c>
      <c r="G1533" s="235" t="s">
        <v>6871</v>
      </c>
      <c r="H1533" s="226">
        <v>0</v>
      </c>
    </row>
    <row r="1534" spans="2:8" x14ac:dyDescent="0.25">
      <c r="B1534" s="235" t="s">
        <v>6872</v>
      </c>
      <c r="C1534" s="235" t="s">
        <v>6873</v>
      </c>
      <c r="D1534" s="226">
        <v>9060.5499999999993</v>
      </c>
      <c r="F1534" s="235" t="s">
        <v>6872</v>
      </c>
      <c r="G1534" s="235" t="s">
        <v>6873</v>
      </c>
      <c r="H1534" s="226">
        <v>9060.5499999999993</v>
      </c>
    </row>
    <row r="1535" spans="2:8" x14ac:dyDescent="0.25">
      <c r="B1535" s="235" t="s">
        <v>6874</v>
      </c>
      <c r="C1535" s="235" t="s">
        <v>6875</v>
      </c>
      <c r="D1535" s="226">
        <v>0</v>
      </c>
      <c r="F1535" s="235" t="s">
        <v>6874</v>
      </c>
      <c r="G1535" s="235" t="s">
        <v>6875</v>
      </c>
      <c r="H1535" s="226">
        <v>0</v>
      </c>
    </row>
    <row r="1536" spans="2:8" x14ac:dyDescent="0.25">
      <c r="B1536" s="235" t="s">
        <v>6000</v>
      </c>
      <c r="C1536" s="235" t="s">
        <v>6001</v>
      </c>
      <c r="D1536" s="226">
        <v>21864.68</v>
      </c>
      <c r="F1536" s="235" t="s">
        <v>6000</v>
      </c>
      <c r="G1536" s="235" t="s">
        <v>6001</v>
      </c>
      <c r="H1536" s="226">
        <v>4849.53</v>
      </c>
    </row>
    <row r="1537" spans="2:8" x14ac:dyDescent="0.25">
      <c r="B1537" s="235" t="s">
        <v>6876</v>
      </c>
      <c r="C1537" s="235" t="s">
        <v>6877</v>
      </c>
      <c r="D1537" s="226">
        <v>1509.44</v>
      </c>
      <c r="F1537" s="235" t="s">
        <v>6876</v>
      </c>
      <c r="G1537" s="235" t="s">
        <v>6877</v>
      </c>
      <c r="H1537" s="226">
        <v>1509.44</v>
      </c>
    </row>
    <row r="1538" spans="2:8" x14ac:dyDescent="0.25">
      <c r="B1538" s="235" t="s">
        <v>6002</v>
      </c>
      <c r="C1538" s="235" t="s">
        <v>6003</v>
      </c>
      <c r="D1538" s="226">
        <v>10853.26</v>
      </c>
      <c r="F1538" s="235" t="s">
        <v>6002</v>
      </c>
      <c r="G1538" s="235" t="s">
        <v>6003</v>
      </c>
      <c r="H1538" s="226">
        <v>8468.24</v>
      </c>
    </row>
    <row r="1539" spans="2:8" x14ac:dyDescent="0.25">
      <c r="B1539" s="235" t="s">
        <v>6004</v>
      </c>
      <c r="C1539" s="235" t="s">
        <v>6005</v>
      </c>
      <c r="D1539" s="226">
        <v>41083.67</v>
      </c>
      <c r="F1539" s="235" t="s">
        <v>6004</v>
      </c>
      <c r="G1539" s="235" t="s">
        <v>6005</v>
      </c>
      <c r="H1539" s="226">
        <v>13713.14</v>
      </c>
    </row>
    <row r="1540" spans="2:8" x14ac:dyDescent="0.25">
      <c r="B1540" s="235" t="s">
        <v>6006</v>
      </c>
      <c r="C1540" s="235" t="s">
        <v>6007</v>
      </c>
      <c r="D1540" s="226">
        <v>18421.900000000001</v>
      </c>
      <c r="F1540" s="235" t="s">
        <v>6006</v>
      </c>
      <c r="G1540" s="235" t="s">
        <v>6007</v>
      </c>
      <c r="H1540" s="226">
        <v>18421.900000000001</v>
      </c>
    </row>
    <row r="1541" spans="2:8" x14ac:dyDescent="0.25">
      <c r="B1541" s="235" t="s">
        <v>6008</v>
      </c>
      <c r="C1541" s="235" t="s">
        <v>6009</v>
      </c>
      <c r="D1541" s="226">
        <v>1345.36</v>
      </c>
      <c r="F1541" s="235" t="s">
        <v>6008</v>
      </c>
      <c r="G1541" s="235" t="s">
        <v>6009</v>
      </c>
      <c r="H1541" s="226">
        <v>568.16</v>
      </c>
    </row>
    <row r="1542" spans="2:8" x14ac:dyDescent="0.25">
      <c r="B1542" s="235" t="s">
        <v>6010</v>
      </c>
      <c r="C1542" s="235" t="s">
        <v>6011</v>
      </c>
      <c r="D1542" s="226">
        <v>146.87</v>
      </c>
      <c r="F1542" s="235" t="s">
        <v>6010</v>
      </c>
      <c r="G1542" s="235" t="s">
        <v>6011</v>
      </c>
      <c r="H1542" s="226">
        <v>75.819999999999993</v>
      </c>
    </row>
    <row r="1543" spans="2:8" x14ac:dyDescent="0.25">
      <c r="B1543" s="235" t="s">
        <v>6919</v>
      </c>
      <c r="C1543" s="235" t="s">
        <v>6920</v>
      </c>
      <c r="D1543" s="226">
        <v>22.1</v>
      </c>
      <c r="F1543" s="235" t="s">
        <v>6919</v>
      </c>
      <c r="G1543" s="235" t="s">
        <v>6920</v>
      </c>
      <c r="H1543" s="226">
        <v>22.1</v>
      </c>
    </row>
    <row r="1544" spans="2:8" x14ac:dyDescent="0.25">
      <c r="B1544" s="235" t="s">
        <v>6012</v>
      </c>
      <c r="C1544" s="235" t="s">
        <v>6013</v>
      </c>
      <c r="D1544" s="226">
        <v>0</v>
      </c>
      <c r="F1544" s="235" t="s">
        <v>6012</v>
      </c>
      <c r="G1544" s="235" t="s">
        <v>6013</v>
      </c>
      <c r="H1544" s="226">
        <v>0</v>
      </c>
    </row>
    <row r="1545" spans="2:8" x14ac:dyDescent="0.25">
      <c r="B1545" s="235" t="s">
        <v>6014</v>
      </c>
      <c r="C1545" s="235" t="s">
        <v>6015</v>
      </c>
      <c r="D1545" s="226">
        <v>2209.0300000000002</v>
      </c>
      <c r="F1545" s="235" t="s">
        <v>6014</v>
      </c>
      <c r="G1545" s="235" t="s">
        <v>6015</v>
      </c>
      <c r="H1545" s="226">
        <v>2209.0300000000002</v>
      </c>
    </row>
    <row r="1546" spans="2:8" x14ac:dyDescent="0.25">
      <c r="B1546" s="235" t="s">
        <v>6016</v>
      </c>
      <c r="C1546" s="235" t="s">
        <v>6017</v>
      </c>
      <c r="D1546" s="226">
        <v>102.51</v>
      </c>
      <c r="F1546" s="235" t="s">
        <v>6016</v>
      </c>
      <c r="G1546" s="235" t="s">
        <v>6017</v>
      </c>
      <c r="H1546" s="226">
        <v>102.51</v>
      </c>
    </row>
    <row r="1547" spans="2:8" x14ac:dyDescent="0.25">
      <c r="B1547" s="235" t="s">
        <v>6018</v>
      </c>
      <c r="C1547" s="235" t="s">
        <v>6019</v>
      </c>
      <c r="D1547" s="226">
        <v>66.86</v>
      </c>
      <c r="F1547" s="235" t="s">
        <v>6018</v>
      </c>
      <c r="G1547" s="235" t="s">
        <v>6019</v>
      </c>
      <c r="H1547" s="226">
        <v>66.86</v>
      </c>
    </row>
    <row r="1548" spans="2:8" x14ac:dyDescent="0.25">
      <c r="B1548" s="235" t="s">
        <v>6020</v>
      </c>
      <c r="C1548" s="235" t="s">
        <v>6021</v>
      </c>
      <c r="D1548" s="226">
        <v>0</v>
      </c>
      <c r="F1548" s="235" t="s">
        <v>6020</v>
      </c>
      <c r="G1548" s="235" t="s">
        <v>6021</v>
      </c>
      <c r="H1548" s="226">
        <v>0</v>
      </c>
    </row>
    <row r="1549" spans="2:8" x14ac:dyDescent="0.25">
      <c r="B1549" s="235" t="s">
        <v>6022</v>
      </c>
      <c r="C1549" s="235" t="s">
        <v>6023</v>
      </c>
      <c r="D1549" s="226">
        <v>1663.9</v>
      </c>
      <c r="F1549" s="235" t="s">
        <v>6022</v>
      </c>
      <c r="G1549" s="235" t="s">
        <v>6023</v>
      </c>
      <c r="H1549" s="226">
        <v>1663.9</v>
      </c>
    </row>
    <row r="1550" spans="2:8" x14ac:dyDescent="0.25">
      <c r="B1550" s="235" t="s">
        <v>6024</v>
      </c>
      <c r="C1550" s="235" t="s">
        <v>6025</v>
      </c>
      <c r="D1550" s="226">
        <v>343.33</v>
      </c>
      <c r="F1550" s="235" t="s">
        <v>6024</v>
      </c>
      <c r="G1550" s="235" t="s">
        <v>6025</v>
      </c>
      <c r="H1550" s="226">
        <v>343.33</v>
      </c>
    </row>
    <row r="1551" spans="2:8" x14ac:dyDescent="0.25">
      <c r="B1551" s="235" t="s">
        <v>6026</v>
      </c>
      <c r="C1551" s="235" t="s">
        <v>6027</v>
      </c>
      <c r="D1551" s="226">
        <v>117.66</v>
      </c>
      <c r="F1551" s="235" t="s">
        <v>6026</v>
      </c>
      <c r="G1551" s="235" t="s">
        <v>6027</v>
      </c>
      <c r="H1551" s="226">
        <v>117.66</v>
      </c>
    </row>
    <row r="1552" spans="2:8" x14ac:dyDescent="0.25">
      <c r="B1552" s="235" t="s">
        <v>6028</v>
      </c>
      <c r="C1552" s="235" t="s">
        <v>6029</v>
      </c>
      <c r="D1552" s="226">
        <v>7.52</v>
      </c>
      <c r="F1552" s="235" t="s">
        <v>6028</v>
      </c>
      <c r="G1552" s="235" t="s">
        <v>6029</v>
      </c>
      <c r="H1552" s="226">
        <v>7.52</v>
      </c>
    </row>
    <row r="1553" spans="2:8" x14ac:dyDescent="0.25">
      <c r="B1553" s="235" t="s">
        <v>6030</v>
      </c>
      <c r="C1553" s="235" t="s">
        <v>6031</v>
      </c>
      <c r="D1553" s="226">
        <v>2943.32</v>
      </c>
      <c r="F1553" s="235" t="s">
        <v>6030</v>
      </c>
      <c r="G1553" s="235" t="s">
        <v>6031</v>
      </c>
      <c r="H1553" s="226">
        <v>2943.32</v>
      </c>
    </row>
    <row r="1554" spans="2:8" x14ac:dyDescent="0.25">
      <c r="B1554" s="235" t="s">
        <v>6032</v>
      </c>
      <c r="C1554" s="235" t="s">
        <v>6033</v>
      </c>
      <c r="D1554" s="226">
        <v>521.49</v>
      </c>
      <c r="F1554" s="235" t="s">
        <v>6032</v>
      </c>
      <c r="G1554" s="235" t="s">
        <v>6033</v>
      </c>
      <c r="H1554" s="226">
        <v>521.49</v>
      </c>
    </row>
    <row r="1555" spans="2:8" x14ac:dyDescent="0.25">
      <c r="B1555" s="235" t="s">
        <v>6034</v>
      </c>
      <c r="C1555" s="235" t="s">
        <v>6035</v>
      </c>
      <c r="D1555" s="226">
        <v>267.47000000000003</v>
      </c>
      <c r="F1555" s="235" t="s">
        <v>6034</v>
      </c>
      <c r="G1555" s="235" t="s">
        <v>6035</v>
      </c>
      <c r="H1555" s="226">
        <v>267.47000000000003</v>
      </c>
    </row>
    <row r="1556" spans="2:8" x14ac:dyDescent="0.25">
      <c r="B1556" s="235" t="s">
        <v>6036</v>
      </c>
      <c r="C1556" s="235" t="s">
        <v>6037</v>
      </c>
      <c r="D1556" s="226">
        <v>348.47</v>
      </c>
      <c r="F1556" s="235" t="s">
        <v>6036</v>
      </c>
      <c r="G1556" s="235" t="s">
        <v>6037</v>
      </c>
      <c r="H1556" s="226">
        <v>348.47</v>
      </c>
    </row>
    <row r="1557" spans="2:8" x14ac:dyDescent="0.25">
      <c r="B1557" s="235" t="s">
        <v>6038</v>
      </c>
      <c r="C1557" s="235" t="s">
        <v>6039</v>
      </c>
      <c r="D1557" s="226">
        <v>2137.09</v>
      </c>
      <c r="F1557" s="235" t="s">
        <v>6038</v>
      </c>
      <c r="G1557" s="235" t="s">
        <v>6039</v>
      </c>
      <c r="H1557" s="226">
        <v>2137.09</v>
      </c>
    </row>
    <row r="1558" spans="2:8" x14ac:dyDescent="0.25">
      <c r="B1558" s="235" t="s">
        <v>6040</v>
      </c>
      <c r="C1558" s="235" t="s">
        <v>6041</v>
      </c>
      <c r="D1558" s="226">
        <v>2220.96</v>
      </c>
      <c r="F1558" s="235" t="s">
        <v>6040</v>
      </c>
      <c r="G1558" s="235" t="s">
        <v>6041</v>
      </c>
      <c r="H1558" s="226">
        <v>2220.96</v>
      </c>
    </row>
    <row r="1559" spans="2:8" x14ac:dyDescent="0.25">
      <c r="B1559" s="235" t="s">
        <v>6042</v>
      </c>
      <c r="C1559" s="235" t="s">
        <v>6043</v>
      </c>
      <c r="D1559" s="226">
        <v>685.26</v>
      </c>
      <c r="F1559" s="235" t="s">
        <v>6042</v>
      </c>
      <c r="G1559" s="235" t="s">
        <v>6043</v>
      </c>
      <c r="H1559" s="226">
        <v>685.26</v>
      </c>
    </row>
    <row r="1560" spans="2:8" x14ac:dyDescent="0.25">
      <c r="B1560" s="235" t="s">
        <v>6044</v>
      </c>
      <c r="C1560" s="235" t="s">
        <v>6045</v>
      </c>
      <c r="D1560" s="226">
        <v>2409.39</v>
      </c>
      <c r="F1560" s="235" t="s">
        <v>6044</v>
      </c>
      <c r="G1560" s="235" t="s">
        <v>6045</v>
      </c>
      <c r="H1560" s="226">
        <v>2409.39</v>
      </c>
    </row>
    <row r="1561" spans="2:8" x14ac:dyDescent="0.25">
      <c r="B1561" s="235" t="s">
        <v>6046</v>
      </c>
      <c r="C1561" s="235" t="s">
        <v>6047</v>
      </c>
      <c r="D1561" s="226">
        <v>1979.57</v>
      </c>
      <c r="F1561" s="235" t="s">
        <v>6046</v>
      </c>
      <c r="G1561" s="235" t="s">
        <v>6047</v>
      </c>
      <c r="H1561" s="226">
        <v>1979.57</v>
      </c>
    </row>
    <row r="1562" spans="2:8" x14ac:dyDescent="0.25">
      <c r="B1562" s="235" t="s">
        <v>6048</v>
      </c>
      <c r="C1562" s="235" t="s">
        <v>6049</v>
      </c>
      <c r="D1562" s="226">
        <v>1766.37</v>
      </c>
      <c r="F1562" s="235" t="s">
        <v>6048</v>
      </c>
      <c r="G1562" s="235" t="s">
        <v>6049</v>
      </c>
      <c r="H1562" s="226">
        <v>1766.37</v>
      </c>
    </row>
    <row r="1563" spans="2:8" x14ac:dyDescent="0.25">
      <c r="B1563" s="235" t="s">
        <v>6050</v>
      </c>
      <c r="C1563" s="235" t="s">
        <v>6051</v>
      </c>
      <c r="D1563" s="226">
        <v>2458.63</v>
      </c>
      <c r="F1563" s="235" t="s">
        <v>6050</v>
      </c>
      <c r="G1563" s="235" t="s">
        <v>6051</v>
      </c>
      <c r="H1563" s="226">
        <v>2458.63</v>
      </c>
    </row>
    <row r="1564" spans="2:8" x14ac:dyDescent="0.25">
      <c r="B1564" s="235" t="s">
        <v>6052</v>
      </c>
      <c r="C1564" s="235" t="s">
        <v>6053</v>
      </c>
      <c r="D1564" s="226">
        <v>28099.279999999999</v>
      </c>
      <c r="F1564" s="235" t="s">
        <v>6052</v>
      </c>
      <c r="G1564" s="235" t="s">
        <v>6053</v>
      </c>
      <c r="H1564" s="226">
        <v>15365.37</v>
      </c>
    </row>
    <row r="1565" spans="2:8" x14ac:dyDescent="0.25">
      <c r="B1565" s="235" t="s">
        <v>6054</v>
      </c>
      <c r="C1565" s="235" t="s">
        <v>4496</v>
      </c>
      <c r="D1565" s="226">
        <v>0</v>
      </c>
      <c r="F1565" s="235" t="s">
        <v>6054</v>
      </c>
      <c r="G1565" s="235" t="s">
        <v>4496</v>
      </c>
      <c r="H1565" s="226">
        <v>0</v>
      </c>
    </row>
    <row r="1566" spans="2:8" x14ac:dyDescent="0.25">
      <c r="B1566" s="235" t="s">
        <v>6055</v>
      </c>
      <c r="C1566" s="235" t="s">
        <v>4498</v>
      </c>
      <c r="D1566" s="226">
        <v>0</v>
      </c>
      <c r="F1566" s="235" t="s">
        <v>6055</v>
      </c>
      <c r="G1566" s="235" t="s">
        <v>4498</v>
      </c>
      <c r="H1566" s="226">
        <v>0</v>
      </c>
    </row>
    <row r="1567" spans="2:8" x14ac:dyDescent="0.25">
      <c r="B1567" s="235" t="s">
        <v>6056</v>
      </c>
      <c r="C1567" s="235" t="s">
        <v>4500</v>
      </c>
      <c r="D1567" s="226">
        <v>0</v>
      </c>
      <c r="F1567" s="235" t="s">
        <v>6056</v>
      </c>
      <c r="G1567" s="235" t="s">
        <v>4500</v>
      </c>
      <c r="H1567" s="226">
        <v>0</v>
      </c>
    </row>
    <row r="1568" spans="2:8" x14ac:dyDescent="0.25">
      <c r="B1568" s="235" t="s">
        <v>6057</v>
      </c>
      <c r="C1568" s="235" t="s">
        <v>6058</v>
      </c>
      <c r="D1568" s="226">
        <v>10316.200000000001</v>
      </c>
      <c r="F1568" s="235" t="s">
        <v>6057</v>
      </c>
      <c r="G1568" s="235" t="s">
        <v>6058</v>
      </c>
      <c r="H1568" s="226">
        <v>9035.6200000000008</v>
      </c>
    </row>
    <row r="1569" spans="2:8" x14ac:dyDescent="0.25">
      <c r="B1569" s="235" t="s">
        <v>6059</v>
      </c>
      <c r="C1569" s="235" t="s">
        <v>6060</v>
      </c>
      <c r="D1569" s="226">
        <v>1374.13</v>
      </c>
      <c r="F1569" s="235" t="s">
        <v>6059</v>
      </c>
      <c r="G1569" s="235" t="s">
        <v>6060</v>
      </c>
      <c r="H1569" s="226">
        <v>1327.11</v>
      </c>
    </row>
    <row r="1570" spans="2:8" x14ac:dyDescent="0.25">
      <c r="B1570" s="235" t="s">
        <v>6061</v>
      </c>
      <c r="C1570" s="235" t="s">
        <v>6062</v>
      </c>
      <c r="D1570" s="226">
        <v>14.06</v>
      </c>
      <c r="F1570" s="235" t="s">
        <v>6061</v>
      </c>
      <c r="G1570" s="235" t="s">
        <v>6062</v>
      </c>
      <c r="H1570" s="226">
        <v>1.8</v>
      </c>
    </row>
    <row r="1571" spans="2:8" x14ac:dyDescent="0.25">
      <c r="B1571" s="235" t="s">
        <v>6063</v>
      </c>
      <c r="C1571" s="235" t="s">
        <v>6064</v>
      </c>
      <c r="D1571" s="226">
        <v>10416.969999999999</v>
      </c>
      <c r="F1571" s="235" t="s">
        <v>6063</v>
      </c>
      <c r="G1571" s="235" t="s">
        <v>6064</v>
      </c>
      <c r="H1571" s="226">
        <v>3798.6</v>
      </c>
    </row>
    <row r="1572" spans="2:8" x14ac:dyDescent="0.25">
      <c r="B1572" s="235" t="s">
        <v>6065</v>
      </c>
      <c r="C1572" s="235" t="s">
        <v>6066</v>
      </c>
      <c r="D1572" s="226">
        <v>5977.92</v>
      </c>
      <c r="F1572" s="235" t="s">
        <v>6065</v>
      </c>
      <c r="G1572" s="235" t="s">
        <v>6066</v>
      </c>
      <c r="H1572" s="226">
        <v>1202.24</v>
      </c>
    </row>
    <row r="1573" spans="2:8" x14ac:dyDescent="0.25">
      <c r="B1573" s="235" t="s">
        <v>6067</v>
      </c>
      <c r="C1573" s="235" t="s">
        <v>6068</v>
      </c>
      <c r="D1573" s="226">
        <v>13859.46</v>
      </c>
      <c r="F1573" s="235" t="s">
        <v>6067</v>
      </c>
      <c r="G1573" s="235" t="s">
        <v>6068</v>
      </c>
      <c r="H1573" s="226">
        <v>13859.46</v>
      </c>
    </row>
    <row r="1574" spans="2:8" x14ac:dyDescent="0.25">
      <c r="B1574" s="235" t="s">
        <v>6069</v>
      </c>
      <c r="C1574" s="235" t="s">
        <v>6070</v>
      </c>
      <c r="D1574" s="226">
        <v>13859.46</v>
      </c>
      <c r="F1574" s="235" t="s">
        <v>6069</v>
      </c>
      <c r="G1574" s="235" t="s">
        <v>6070</v>
      </c>
      <c r="H1574" s="226">
        <v>13859.46</v>
      </c>
    </row>
    <row r="1575" spans="2:8" x14ac:dyDescent="0.25">
      <c r="B1575" s="235" t="s">
        <v>6071</v>
      </c>
      <c r="C1575" s="235" t="s">
        <v>6072</v>
      </c>
      <c r="D1575" s="226">
        <v>13859.46</v>
      </c>
      <c r="F1575" s="235" t="s">
        <v>6071</v>
      </c>
      <c r="G1575" s="235" t="s">
        <v>6072</v>
      </c>
      <c r="H1575" s="226">
        <v>13859.46</v>
      </c>
    </row>
    <row r="1576" spans="2:8" x14ac:dyDescent="0.25">
      <c r="B1576" s="235" t="s">
        <v>6073</v>
      </c>
      <c r="C1576" s="235" t="s">
        <v>6074</v>
      </c>
      <c r="D1576" s="226">
        <v>13859.46</v>
      </c>
      <c r="F1576" s="235" t="s">
        <v>6073</v>
      </c>
      <c r="G1576" s="235" t="s">
        <v>6074</v>
      </c>
      <c r="H1576" s="226">
        <v>13859.46</v>
      </c>
    </row>
    <row r="1577" spans="2:8" x14ac:dyDescent="0.25">
      <c r="B1577" s="235" t="s">
        <v>6075</v>
      </c>
      <c r="C1577" s="235" t="s">
        <v>6076</v>
      </c>
      <c r="D1577" s="226">
        <v>0</v>
      </c>
      <c r="F1577" s="235" t="s">
        <v>6075</v>
      </c>
      <c r="G1577" s="235" t="s">
        <v>6076</v>
      </c>
      <c r="H1577" s="226">
        <v>0</v>
      </c>
    </row>
    <row r="1578" spans="2:8" x14ac:dyDescent="0.25">
      <c r="B1578" s="235" t="s">
        <v>6077</v>
      </c>
      <c r="C1578" s="235" t="s">
        <v>3875</v>
      </c>
      <c r="D1578" s="226">
        <v>0</v>
      </c>
      <c r="F1578" s="235" t="s">
        <v>6077</v>
      </c>
      <c r="G1578" s="235" t="s">
        <v>3875</v>
      </c>
      <c r="H1578" s="226">
        <v>0</v>
      </c>
    </row>
    <row r="1579" spans="2:8" x14ac:dyDescent="0.25">
      <c r="B1579" s="235" t="s">
        <v>6078</v>
      </c>
      <c r="C1579" s="235" t="s">
        <v>6079</v>
      </c>
      <c r="D1579" s="226">
        <v>1072303.3700000001</v>
      </c>
      <c r="F1579" s="235" t="s">
        <v>6078</v>
      </c>
      <c r="G1579" s="235" t="s">
        <v>6079</v>
      </c>
      <c r="H1579" s="226">
        <v>630140.55000000005</v>
      </c>
    </row>
    <row r="1580" spans="2:8" x14ac:dyDescent="0.25">
      <c r="B1580" s="235" t="s">
        <v>6080</v>
      </c>
      <c r="C1580" s="235" t="s">
        <v>6081</v>
      </c>
      <c r="D1580" s="226">
        <v>0</v>
      </c>
      <c r="F1580" s="235" t="s">
        <v>6080</v>
      </c>
      <c r="G1580" s="235" t="s">
        <v>6081</v>
      </c>
      <c r="H1580" s="226">
        <v>0</v>
      </c>
    </row>
    <row r="1581" spans="2:8" x14ac:dyDescent="0.25">
      <c r="B1581" s="235" t="s">
        <v>6082</v>
      </c>
      <c r="C1581" s="235" t="s">
        <v>6083</v>
      </c>
      <c r="D1581" s="226">
        <v>0</v>
      </c>
      <c r="F1581" s="235" t="s">
        <v>6082</v>
      </c>
      <c r="G1581" s="235" t="s">
        <v>6083</v>
      </c>
      <c r="H1581" s="226">
        <v>0</v>
      </c>
    </row>
    <row r="1582" spans="2:8" x14ac:dyDescent="0.25">
      <c r="B1582" s="235" t="s">
        <v>6084</v>
      </c>
      <c r="C1582" s="235" t="s">
        <v>6085</v>
      </c>
      <c r="D1582" s="226">
        <v>0</v>
      </c>
      <c r="F1582" s="235" t="s">
        <v>6084</v>
      </c>
      <c r="G1582" s="235" t="s">
        <v>6085</v>
      </c>
      <c r="H1582" s="226">
        <v>0</v>
      </c>
    </row>
    <row r="1583" spans="2:8" x14ac:dyDescent="0.25">
      <c r="B1583" s="235" t="s">
        <v>6784</v>
      </c>
      <c r="C1583" s="235" t="s">
        <v>6785</v>
      </c>
      <c r="D1583" s="226">
        <v>0</v>
      </c>
      <c r="F1583" s="235" t="s">
        <v>6784</v>
      </c>
      <c r="G1583" s="235" t="s">
        <v>6785</v>
      </c>
      <c r="H1583" s="226">
        <v>0</v>
      </c>
    </row>
    <row r="1584" spans="2:8" x14ac:dyDescent="0.25">
      <c r="B1584" s="235" t="s">
        <v>6086</v>
      </c>
      <c r="C1584" s="235" t="s">
        <v>6087</v>
      </c>
      <c r="D1584" s="226">
        <v>0</v>
      </c>
      <c r="F1584" s="235" t="s">
        <v>6086</v>
      </c>
      <c r="G1584" s="235" t="s">
        <v>6087</v>
      </c>
      <c r="H1584" s="226">
        <v>0</v>
      </c>
    </row>
    <row r="1585" spans="2:8" x14ac:dyDescent="0.25">
      <c r="B1585" s="235" t="s">
        <v>6088</v>
      </c>
      <c r="C1585" s="235" t="s">
        <v>4467</v>
      </c>
      <c r="D1585" s="226">
        <v>28402.6</v>
      </c>
      <c r="F1585" s="235" t="s">
        <v>6088</v>
      </c>
      <c r="G1585" s="235" t="s">
        <v>4467</v>
      </c>
      <c r="H1585" s="226">
        <v>18362.599999999999</v>
      </c>
    </row>
    <row r="1586" spans="2:8" x14ac:dyDescent="0.25">
      <c r="B1586" s="235" t="s">
        <v>6089</v>
      </c>
      <c r="C1586" s="235" t="s">
        <v>4467</v>
      </c>
      <c r="D1586" s="226">
        <v>28402.6</v>
      </c>
      <c r="F1586" s="235" t="s">
        <v>6089</v>
      </c>
      <c r="G1586" s="235" t="s">
        <v>4467</v>
      </c>
      <c r="H1586" s="226">
        <v>18362.599999999999</v>
      </c>
    </row>
    <row r="1587" spans="2:8" x14ac:dyDescent="0.25">
      <c r="B1587" s="235" t="s">
        <v>6090</v>
      </c>
      <c r="C1587" s="235" t="s">
        <v>5711</v>
      </c>
      <c r="D1587" s="226">
        <v>28402.6</v>
      </c>
      <c r="F1587" s="235" t="s">
        <v>6090</v>
      </c>
      <c r="G1587" s="235" t="s">
        <v>5711</v>
      </c>
      <c r="H1587" s="226">
        <v>18362.599999999999</v>
      </c>
    </row>
    <row r="1588" spans="2:8" x14ac:dyDescent="0.25">
      <c r="B1588" s="235" t="s">
        <v>6091</v>
      </c>
      <c r="C1588" s="235" t="s">
        <v>6092</v>
      </c>
      <c r="D1588" s="226">
        <v>576397.99</v>
      </c>
      <c r="F1588" s="235" t="s">
        <v>6091</v>
      </c>
      <c r="G1588" s="235" t="s">
        <v>6092</v>
      </c>
      <c r="H1588" s="226">
        <v>187371.65</v>
      </c>
    </row>
    <row r="1589" spans="2:8" x14ac:dyDescent="0.25">
      <c r="B1589" s="235" t="s">
        <v>6093</v>
      </c>
      <c r="C1589" s="235" t="s">
        <v>6094</v>
      </c>
      <c r="D1589" s="226">
        <v>570877.89</v>
      </c>
      <c r="F1589" s="235" t="s">
        <v>6093</v>
      </c>
      <c r="G1589" s="235" t="s">
        <v>6094</v>
      </c>
      <c r="H1589" s="226">
        <v>187371.65</v>
      </c>
    </row>
    <row r="1590" spans="2:8" x14ac:dyDescent="0.25">
      <c r="B1590" s="235" t="s">
        <v>6095</v>
      </c>
      <c r="C1590" s="235" t="s">
        <v>6096</v>
      </c>
      <c r="D1590" s="226">
        <v>570877.89</v>
      </c>
      <c r="F1590" s="235" t="s">
        <v>6095</v>
      </c>
      <c r="G1590" s="235" t="s">
        <v>6096</v>
      </c>
      <c r="H1590" s="226">
        <v>187371.65</v>
      </c>
    </row>
    <row r="1591" spans="2:8" x14ac:dyDescent="0.25">
      <c r="B1591" s="235" t="s">
        <v>6097</v>
      </c>
      <c r="C1591" s="235" t="s">
        <v>6098</v>
      </c>
      <c r="D1591" s="226">
        <v>5520.1</v>
      </c>
      <c r="F1591" s="235" t="s">
        <v>6097</v>
      </c>
      <c r="G1591" s="235" t="s">
        <v>6098</v>
      </c>
      <c r="H1591" s="226">
        <v>0</v>
      </c>
    </row>
    <row r="1592" spans="2:8" x14ac:dyDescent="0.25">
      <c r="B1592" s="235" t="s">
        <v>6099</v>
      </c>
      <c r="C1592" s="235" t="s">
        <v>6100</v>
      </c>
      <c r="D1592" s="226">
        <v>5520.1</v>
      </c>
      <c r="F1592" s="235" t="s">
        <v>6099</v>
      </c>
      <c r="G1592" s="235" t="s">
        <v>6100</v>
      </c>
      <c r="H1592" s="226">
        <v>0</v>
      </c>
    </row>
    <row r="1593" spans="2:8" x14ac:dyDescent="0.25">
      <c r="B1593" s="235" t="s">
        <v>6101</v>
      </c>
      <c r="C1593" s="235" t="s">
        <v>6102</v>
      </c>
      <c r="D1593" s="226">
        <v>0</v>
      </c>
      <c r="F1593" s="235" t="s">
        <v>6101</v>
      </c>
      <c r="G1593" s="235" t="s">
        <v>6102</v>
      </c>
      <c r="H1593" s="226">
        <v>0</v>
      </c>
    </row>
    <row r="1594" spans="2:8" x14ac:dyDescent="0.25">
      <c r="B1594" s="235" t="s">
        <v>6103</v>
      </c>
      <c r="C1594" s="235" t="s">
        <v>6104</v>
      </c>
      <c r="D1594" s="226">
        <v>0</v>
      </c>
      <c r="F1594" s="235" t="s">
        <v>6103</v>
      </c>
      <c r="G1594" s="235" t="s">
        <v>6104</v>
      </c>
      <c r="H1594" s="226">
        <v>0</v>
      </c>
    </row>
    <row r="1595" spans="2:8" x14ac:dyDescent="0.25">
      <c r="B1595" s="235" t="s">
        <v>6105</v>
      </c>
      <c r="C1595" s="235" t="s">
        <v>6106</v>
      </c>
      <c r="D1595" s="226">
        <v>0</v>
      </c>
      <c r="F1595" s="235" t="s">
        <v>6105</v>
      </c>
      <c r="G1595" s="235" t="s">
        <v>6106</v>
      </c>
      <c r="H1595" s="226">
        <v>0</v>
      </c>
    </row>
    <row r="1596" spans="2:8" x14ac:dyDescent="0.25">
      <c r="B1596" s="235" t="s">
        <v>6107</v>
      </c>
      <c r="C1596" s="235" t="s">
        <v>3875</v>
      </c>
      <c r="D1596" s="226">
        <v>467502.78</v>
      </c>
      <c r="F1596" s="235" t="s">
        <v>6107</v>
      </c>
      <c r="G1596" s="235" t="s">
        <v>3875</v>
      </c>
      <c r="H1596" s="226">
        <v>424406.3</v>
      </c>
    </row>
    <row r="1597" spans="2:8" x14ac:dyDescent="0.25">
      <c r="B1597" s="235" t="s">
        <v>6108</v>
      </c>
      <c r="C1597" s="235" t="s">
        <v>3875</v>
      </c>
      <c r="D1597" s="226">
        <v>467502.78</v>
      </c>
      <c r="F1597" s="235" t="s">
        <v>6108</v>
      </c>
      <c r="G1597" s="235" t="s">
        <v>3875</v>
      </c>
      <c r="H1597" s="226">
        <v>424406.3</v>
      </c>
    </row>
    <row r="1598" spans="2:8" x14ac:dyDescent="0.25">
      <c r="B1598" s="235" t="s">
        <v>6109</v>
      </c>
      <c r="C1598" s="235" t="s">
        <v>6110</v>
      </c>
      <c r="D1598" s="226">
        <v>0</v>
      </c>
      <c r="F1598" s="235" t="s">
        <v>6109</v>
      </c>
      <c r="G1598" s="235" t="s">
        <v>6110</v>
      </c>
      <c r="H1598" s="226">
        <v>0</v>
      </c>
    </row>
    <row r="1599" spans="2:8" x14ac:dyDescent="0.25">
      <c r="B1599" s="235" t="s">
        <v>6111</v>
      </c>
      <c r="C1599" s="235" t="s">
        <v>6112</v>
      </c>
      <c r="D1599" s="226">
        <v>0</v>
      </c>
      <c r="F1599" s="235" t="s">
        <v>6111</v>
      </c>
      <c r="G1599" s="235" t="s">
        <v>6112</v>
      </c>
      <c r="H1599" s="226">
        <v>0</v>
      </c>
    </row>
    <row r="1600" spans="2:8" x14ac:dyDescent="0.25">
      <c r="B1600" s="235" t="s">
        <v>6113</v>
      </c>
      <c r="C1600" s="235" t="s">
        <v>6114</v>
      </c>
      <c r="D1600" s="226">
        <v>0</v>
      </c>
      <c r="F1600" s="235" t="s">
        <v>6113</v>
      </c>
      <c r="G1600" s="235" t="s">
        <v>6114</v>
      </c>
      <c r="H1600" s="226">
        <v>0</v>
      </c>
    </row>
    <row r="1601" spans="2:8" x14ac:dyDescent="0.25">
      <c r="B1601" s="235" t="s">
        <v>6115</v>
      </c>
      <c r="C1601" s="235" t="s">
        <v>6116</v>
      </c>
      <c r="D1601" s="226">
        <v>467149.5</v>
      </c>
      <c r="F1601" s="235" t="s">
        <v>6115</v>
      </c>
      <c r="G1601" s="235" t="s">
        <v>6116</v>
      </c>
      <c r="H1601" s="226">
        <v>424406.3</v>
      </c>
    </row>
    <row r="1602" spans="2:8" x14ac:dyDescent="0.25">
      <c r="B1602" s="235" t="s">
        <v>6117</v>
      </c>
      <c r="C1602" s="235" t="s">
        <v>6118</v>
      </c>
      <c r="D1602" s="226">
        <v>0</v>
      </c>
      <c r="F1602" s="235" t="s">
        <v>6117</v>
      </c>
      <c r="G1602" s="235" t="s">
        <v>6118</v>
      </c>
      <c r="H1602" s="226">
        <v>0</v>
      </c>
    </row>
    <row r="1603" spans="2:8" x14ac:dyDescent="0.25">
      <c r="B1603" s="235" t="s">
        <v>6786</v>
      </c>
      <c r="C1603" s="235" t="s">
        <v>6787</v>
      </c>
      <c r="D1603" s="226">
        <v>0</v>
      </c>
      <c r="F1603" s="235" t="s">
        <v>6786</v>
      </c>
      <c r="G1603" s="235" t="s">
        <v>6787</v>
      </c>
      <c r="H1603" s="226">
        <v>0</v>
      </c>
    </row>
    <row r="1604" spans="2:8" x14ac:dyDescent="0.25">
      <c r="B1604" s="235" t="s">
        <v>6119</v>
      </c>
      <c r="C1604" s="235" t="s">
        <v>6120</v>
      </c>
      <c r="D1604" s="226">
        <v>0</v>
      </c>
      <c r="F1604" s="235" t="s">
        <v>6119</v>
      </c>
      <c r="G1604" s="235" t="s">
        <v>6120</v>
      </c>
      <c r="H1604" s="226">
        <v>0</v>
      </c>
    </row>
    <row r="1605" spans="2:8" x14ac:dyDescent="0.25">
      <c r="B1605" s="235" t="s">
        <v>6121</v>
      </c>
      <c r="C1605" s="235" t="s">
        <v>6122</v>
      </c>
      <c r="D1605" s="226">
        <v>0</v>
      </c>
      <c r="F1605" s="235" t="s">
        <v>6121</v>
      </c>
      <c r="G1605" s="235" t="s">
        <v>6122</v>
      </c>
      <c r="H1605" s="226">
        <v>0</v>
      </c>
    </row>
    <row r="1606" spans="2:8" x14ac:dyDescent="0.25">
      <c r="B1606" s="235" t="s">
        <v>6123</v>
      </c>
      <c r="C1606" s="235" t="s">
        <v>6124</v>
      </c>
      <c r="D1606" s="226">
        <v>0</v>
      </c>
      <c r="F1606" s="235" t="s">
        <v>6123</v>
      </c>
      <c r="G1606" s="235" t="s">
        <v>6124</v>
      </c>
      <c r="H1606" s="226">
        <v>0</v>
      </c>
    </row>
    <row r="1607" spans="2:8" x14ac:dyDescent="0.25">
      <c r="B1607" s="235" t="s">
        <v>6125</v>
      </c>
      <c r="C1607" s="235" t="s">
        <v>6126</v>
      </c>
      <c r="D1607" s="226">
        <v>0</v>
      </c>
      <c r="F1607" s="235" t="s">
        <v>6125</v>
      </c>
      <c r="G1607" s="235" t="s">
        <v>6126</v>
      </c>
      <c r="H1607" s="226">
        <v>0</v>
      </c>
    </row>
    <row r="1608" spans="2:8" x14ac:dyDescent="0.25">
      <c r="B1608" s="235" t="s">
        <v>6127</v>
      </c>
      <c r="C1608" s="235" t="s">
        <v>6128</v>
      </c>
      <c r="D1608" s="226">
        <v>0</v>
      </c>
      <c r="F1608" s="235" t="s">
        <v>6127</v>
      </c>
      <c r="G1608" s="235" t="s">
        <v>6128</v>
      </c>
      <c r="H1608" s="226">
        <v>0</v>
      </c>
    </row>
    <row r="1609" spans="2:8" x14ac:dyDescent="0.25">
      <c r="B1609" s="235" t="s">
        <v>6129</v>
      </c>
      <c r="C1609" s="235" t="s">
        <v>6130</v>
      </c>
      <c r="D1609" s="226">
        <v>0</v>
      </c>
      <c r="F1609" s="235" t="s">
        <v>6129</v>
      </c>
      <c r="G1609" s="235" t="s">
        <v>6130</v>
      </c>
      <c r="H1609" s="226">
        <v>0</v>
      </c>
    </row>
    <row r="1610" spans="2:8" x14ac:dyDescent="0.25">
      <c r="B1610" s="235" t="s">
        <v>6131</v>
      </c>
      <c r="C1610" s="235" t="s">
        <v>6132</v>
      </c>
      <c r="D1610" s="226">
        <v>353.28</v>
      </c>
      <c r="F1610" s="235" t="s">
        <v>6131</v>
      </c>
      <c r="G1610" s="235" t="s">
        <v>6132</v>
      </c>
      <c r="H1610" s="226">
        <v>0</v>
      </c>
    </row>
    <row r="1611" spans="2:8" x14ac:dyDescent="0.25">
      <c r="B1611" s="235" t="s">
        <v>6133</v>
      </c>
      <c r="C1611" s="235" t="s">
        <v>6134</v>
      </c>
      <c r="D1611" s="226">
        <v>0</v>
      </c>
      <c r="F1611" s="235" t="s">
        <v>6133</v>
      </c>
      <c r="G1611" s="235" t="s">
        <v>6134</v>
      </c>
      <c r="H1611" s="226">
        <v>0</v>
      </c>
    </row>
    <row r="1612" spans="2:8" x14ac:dyDescent="0.25">
      <c r="B1612" s="235" t="s">
        <v>6135</v>
      </c>
      <c r="C1612" s="235" t="s">
        <v>6136</v>
      </c>
      <c r="D1612" s="226">
        <v>0</v>
      </c>
      <c r="F1612" s="235" t="s">
        <v>6135</v>
      </c>
      <c r="G1612" s="235" t="s">
        <v>6136</v>
      </c>
      <c r="H1612" s="226">
        <v>0</v>
      </c>
    </row>
    <row r="1613" spans="2:8" x14ac:dyDescent="0.25">
      <c r="B1613" s="235" t="s">
        <v>6137</v>
      </c>
      <c r="C1613" s="235" t="s">
        <v>6138</v>
      </c>
      <c r="D1613" s="226">
        <v>0</v>
      </c>
      <c r="F1613" s="235" t="s">
        <v>6137</v>
      </c>
      <c r="G1613" s="235" t="s">
        <v>6138</v>
      </c>
      <c r="H1613" s="226">
        <v>0</v>
      </c>
    </row>
    <row r="1614" spans="2:8" x14ac:dyDescent="0.25">
      <c r="B1614" s="235" t="s">
        <v>6139</v>
      </c>
      <c r="C1614" s="235" t="s">
        <v>6140</v>
      </c>
      <c r="D1614" s="226">
        <v>0</v>
      </c>
      <c r="F1614" s="235" t="s">
        <v>6139</v>
      </c>
      <c r="G1614" s="235" t="s">
        <v>6140</v>
      </c>
      <c r="H1614" s="226">
        <v>0</v>
      </c>
    </row>
    <row r="1615" spans="2:8" x14ac:dyDescent="0.25">
      <c r="B1615" s="235" t="s">
        <v>6141</v>
      </c>
      <c r="C1615" s="235" t="s">
        <v>6142</v>
      </c>
      <c r="D1615" s="226">
        <v>0</v>
      </c>
      <c r="F1615" s="235" t="s">
        <v>6141</v>
      </c>
      <c r="G1615" s="235" t="s">
        <v>6142</v>
      </c>
      <c r="H1615" s="226">
        <v>0</v>
      </c>
    </row>
    <row r="1616" spans="2:8" x14ac:dyDescent="0.25">
      <c r="B1616" s="235" t="s">
        <v>6143</v>
      </c>
      <c r="C1616" s="235" t="s">
        <v>6144</v>
      </c>
      <c r="D1616" s="226">
        <v>0</v>
      </c>
      <c r="F1616" s="235" t="s">
        <v>6143</v>
      </c>
      <c r="G1616" s="235" t="s">
        <v>6144</v>
      </c>
      <c r="H1616" s="226">
        <v>0</v>
      </c>
    </row>
    <row r="1617" spans="2:8" x14ac:dyDescent="0.25">
      <c r="B1617" s="235" t="s">
        <v>6145</v>
      </c>
      <c r="C1617" s="235" t="s">
        <v>6146</v>
      </c>
      <c r="D1617" s="226">
        <v>0</v>
      </c>
      <c r="F1617" s="235" t="s">
        <v>6145</v>
      </c>
      <c r="G1617" s="235" t="s">
        <v>6146</v>
      </c>
      <c r="H1617" s="226">
        <v>0</v>
      </c>
    </row>
    <row r="1618" spans="2:8" x14ac:dyDescent="0.25">
      <c r="B1618" s="235" t="s">
        <v>6147</v>
      </c>
      <c r="C1618" s="235" t="s">
        <v>6144</v>
      </c>
      <c r="D1618" s="226">
        <v>0</v>
      </c>
      <c r="F1618" s="235" t="s">
        <v>6147</v>
      </c>
      <c r="G1618" s="235" t="s">
        <v>6144</v>
      </c>
      <c r="H1618" s="226">
        <v>0</v>
      </c>
    </row>
    <row r="1619" spans="2:8" x14ac:dyDescent="0.25">
      <c r="B1619" s="235" t="s">
        <v>6148</v>
      </c>
      <c r="C1619" s="235" t="s">
        <v>6149</v>
      </c>
      <c r="D1619" s="226">
        <v>0</v>
      </c>
      <c r="F1619" s="235" t="s">
        <v>6148</v>
      </c>
      <c r="G1619" s="235" t="s">
        <v>6149</v>
      </c>
      <c r="H1619" s="226">
        <v>0</v>
      </c>
    </row>
    <row r="1620" spans="2:8" x14ac:dyDescent="0.25">
      <c r="B1620" s="235" t="s">
        <v>6150</v>
      </c>
      <c r="C1620" s="235" t="s">
        <v>6151</v>
      </c>
      <c r="D1620" s="226">
        <v>0</v>
      </c>
      <c r="F1620" s="235" t="s">
        <v>6150</v>
      </c>
      <c r="G1620" s="235" t="s">
        <v>6151</v>
      </c>
      <c r="H1620" s="226">
        <v>0</v>
      </c>
    </row>
    <row r="1621" spans="2:8" x14ac:dyDescent="0.25">
      <c r="B1621" s="235" t="s">
        <v>6152</v>
      </c>
      <c r="C1621" s="235" t="s">
        <v>6153</v>
      </c>
      <c r="D1621" s="226">
        <v>0</v>
      </c>
      <c r="F1621" s="235" t="s">
        <v>6152</v>
      </c>
      <c r="G1621" s="235" t="s">
        <v>6153</v>
      </c>
      <c r="H1621" s="226">
        <v>0</v>
      </c>
    </row>
    <row r="1622" spans="2:8" x14ac:dyDescent="0.25">
      <c r="B1622" s="235" t="s">
        <v>6154</v>
      </c>
      <c r="C1622" s="235" t="s">
        <v>6155</v>
      </c>
      <c r="D1622" s="226">
        <v>0</v>
      </c>
      <c r="F1622" s="235" t="s">
        <v>6154</v>
      </c>
      <c r="G1622" s="235" t="s">
        <v>6155</v>
      </c>
      <c r="H1622" s="226">
        <v>0</v>
      </c>
    </row>
    <row r="1623" spans="2:8" x14ac:dyDescent="0.25">
      <c r="B1623" s="235" t="s">
        <v>6156</v>
      </c>
      <c r="C1623" s="235" t="s">
        <v>6157</v>
      </c>
      <c r="D1623" s="226">
        <v>0</v>
      </c>
      <c r="F1623" s="235" t="s">
        <v>6156</v>
      </c>
      <c r="G1623" s="235" t="s">
        <v>6157</v>
      </c>
      <c r="H1623" s="226">
        <v>0</v>
      </c>
    </row>
    <row r="1624" spans="2:8" x14ac:dyDescent="0.25">
      <c r="B1624" s="235" t="s">
        <v>6158</v>
      </c>
      <c r="C1624" s="235" t="s">
        <v>6159</v>
      </c>
      <c r="D1624" s="226">
        <v>0</v>
      </c>
      <c r="F1624" s="235" t="s">
        <v>6158</v>
      </c>
      <c r="G1624" s="235" t="s">
        <v>6159</v>
      </c>
      <c r="H1624" s="226">
        <v>0</v>
      </c>
    </row>
    <row r="1625" spans="2:8" x14ac:dyDescent="0.25">
      <c r="B1625" s="235" t="s">
        <v>6160</v>
      </c>
      <c r="C1625" s="235" t="s">
        <v>6161</v>
      </c>
      <c r="D1625" s="226">
        <v>0</v>
      </c>
      <c r="F1625" s="235" t="s">
        <v>6160</v>
      </c>
      <c r="G1625" s="235" t="s">
        <v>6161</v>
      </c>
      <c r="H1625" s="226">
        <v>0</v>
      </c>
    </row>
    <row r="1626" spans="2:8" x14ac:dyDescent="0.25">
      <c r="B1626" s="235" t="s">
        <v>6162</v>
      </c>
      <c r="C1626" s="235" t="s">
        <v>6163</v>
      </c>
      <c r="D1626" s="226">
        <v>0</v>
      </c>
      <c r="F1626" s="235" t="s">
        <v>6162</v>
      </c>
      <c r="G1626" s="235" t="s">
        <v>6163</v>
      </c>
      <c r="H1626" s="226">
        <v>0</v>
      </c>
    </row>
    <row r="1627" spans="2:8" x14ac:dyDescent="0.25">
      <c r="B1627" s="235" t="s">
        <v>6164</v>
      </c>
      <c r="C1627" s="235" t="s">
        <v>5930</v>
      </c>
      <c r="D1627" s="226">
        <v>0</v>
      </c>
      <c r="F1627" s="235" t="s">
        <v>6164</v>
      </c>
      <c r="G1627" s="235" t="s">
        <v>5930</v>
      </c>
      <c r="H1627" s="226">
        <v>0</v>
      </c>
    </row>
    <row r="1628" spans="2:8" x14ac:dyDescent="0.25">
      <c r="B1628" s="235" t="s">
        <v>6165</v>
      </c>
      <c r="C1628" s="235" t="s">
        <v>6166</v>
      </c>
      <c r="D1628" s="226">
        <v>0</v>
      </c>
      <c r="F1628" s="235" t="s">
        <v>6165</v>
      </c>
      <c r="G1628" s="235" t="s">
        <v>6166</v>
      </c>
      <c r="H1628" s="226">
        <v>0</v>
      </c>
    </row>
    <row r="1629" spans="2:8" x14ac:dyDescent="0.25">
      <c r="B1629" s="235" t="s">
        <v>6167</v>
      </c>
      <c r="C1629" s="235" t="s">
        <v>6168</v>
      </c>
      <c r="D1629" s="226">
        <v>0</v>
      </c>
      <c r="F1629" s="235" t="s">
        <v>6167</v>
      </c>
      <c r="G1629" s="235" t="s">
        <v>6168</v>
      </c>
      <c r="H1629" s="226">
        <v>0</v>
      </c>
    </row>
    <row r="1630" spans="2:8" x14ac:dyDescent="0.25">
      <c r="B1630" s="235" t="s">
        <v>6169</v>
      </c>
      <c r="C1630" s="235" t="s">
        <v>6170</v>
      </c>
      <c r="D1630" s="226">
        <v>0</v>
      </c>
      <c r="F1630" s="235" t="s">
        <v>6169</v>
      </c>
      <c r="G1630" s="235" t="s">
        <v>6170</v>
      </c>
      <c r="H1630" s="226">
        <v>0</v>
      </c>
    </row>
    <row r="1631" spans="2:8" x14ac:dyDescent="0.25">
      <c r="B1631" s="235" t="s">
        <v>6171</v>
      </c>
      <c r="C1631" s="235" t="s">
        <v>6172</v>
      </c>
      <c r="D1631" s="226">
        <v>0</v>
      </c>
      <c r="F1631" s="235" t="s">
        <v>6171</v>
      </c>
      <c r="G1631" s="235" t="s">
        <v>6172</v>
      </c>
      <c r="H1631" s="226">
        <v>0</v>
      </c>
    </row>
    <row r="1632" spans="2:8" x14ac:dyDescent="0.25">
      <c r="B1632" s="235" t="s">
        <v>6173</v>
      </c>
      <c r="C1632" s="235" t="s">
        <v>6174</v>
      </c>
      <c r="D1632" s="226">
        <v>0</v>
      </c>
      <c r="F1632" s="235" t="s">
        <v>6173</v>
      </c>
      <c r="G1632" s="235" t="s">
        <v>6174</v>
      </c>
      <c r="H1632" s="226">
        <v>0</v>
      </c>
    </row>
    <row r="1633" spans="2:8" x14ac:dyDescent="0.25">
      <c r="B1633" s="235" t="s">
        <v>6175</v>
      </c>
      <c r="C1633" s="235" t="s">
        <v>6176</v>
      </c>
      <c r="D1633" s="226">
        <v>0</v>
      </c>
      <c r="F1633" s="235" t="s">
        <v>6175</v>
      </c>
      <c r="G1633" s="235" t="s">
        <v>6176</v>
      </c>
      <c r="H1633" s="226">
        <v>0</v>
      </c>
    </row>
    <row r="1634" spans="2:8" x14ac:dyDescent="0.25">
      <c r="B1634" s="235" t="s">
        <v>6177</v>
      </c>
      <c r="C1634" s="235" t="s">
        <v>6178</v>
      </c>
      <c r="D1634" s="226">
        <v>0</v>
      </c>
      <c r="F1634" s="235" t="s">
        <v>6177</v>
      </c>
      <c r="G1634" s="235" t="s">
        <v>6178</v>
      </c>
      <c r="H1634" s="226">
        <v>0</v>
      </c>
    </row>
    <row r="1635" spans="2:8" x14ac:dyDescent="0.25">
      <c r="B1635" s="235" t="s">
        <v>6179</v>
      </c>
      <c r="C1635" s="235" t="s">
        <v>4412</v>
      </c>
      <c r="D1635" s="226">
        <v>0</v>
      </c>
      <c r="F1635" s="235" t="s">
        <v>6179</v>
      </c>
      <c r="G1635" s="235" t="s">
        <v>4412</v>
      </c>
      <c r="H1635" s="226">
        <v>0</v>
      </c>
    </row>
    <row r="1636" spans="2:8" x14ac:dyDescent="0.25">
      <c r="B1636" s="235" t="s">
        <v>6180</v>
      </c>
      <c r="C1636" s="235" t="s">
        <v>5934</v>
      </c>
      <c r="D1636" s="226">
        <v>0</v>
      </c>
      <c r="F1636" s="235" t="s">
        <v>6180</v>
      </c>
      <c r="G1636" s="235" t="s">
        <v>5934</v>
      </c>
      <c r="H1636" s="226">
        <v>0</v>
      </c>
    </row>
    <row r="1637" spans="2:8" x14ac:dyDescent="0.25">
      <c r="B1637" s="235" t="s">
        <v>6181</v>
      </c>
      <c r="C1637" s="235" t="s">
        <v>6182</v>
      </c>
      <c r="D1637" s="226">
        <v>0</v>
      </c>
      <c r="F1637" s="235" t="s">
        <v>6181</v>
      </c>
      <c r="G1637" s="235" t="s">
        <v>6182</v>
      </c>
      <c r="H1637" s="226">
        <v>0</v>
      </c>
    </row>
    <row r="1638" spans="2:8" x14ac:dyDescent="0.25">
      <c r="B1638" s="235" t="s">
        <v>6183</v>
      </c>
      <c r="C1638" s="235" t="s">
        <v>6184</v>
      </c>
      <c r="D1638" s="226">
        <v>0</v>
      </c>
      <c r="F1638" s="235" t="s">
        <v>6183</v>
      </c>
      <c r="G1638" s="235" t="s">
        <v>6184</v>
      </c>
      <c r="H1638" s="226">
        <v>0</v>
      </c>
    </row>
    <row r="1639" spans="2:8" x14ac:dyDescent="0.25">
      <c r="B1639" s="235" t="s">
        <v>6185</v>
      </c>
      <c r="C1639" s="235" t="s">
        <v>6186</v>
      </c>
      <c r="D1639" s="226">
        <v>0</v>
      </c>
      <c r="F1639" s="235" t="s">
        <v>6185</v>
      </c>
      <c r="G1639" s="235" t="s">
        <v>6186</v>
      </c>
      <c r="H1639" s="226">
        <v>0</v>
      </c>
    </row>
    <row r="1640" spans="2:8" x14ac:dyDescent="0.25">
      <c r="B1640" s="235" t="s">
        <v>6187</v>
      </c>
      <c r="C1640" s="235" t="s">
        <v>6188</v>
      </c>
      <c r="D1640" s="226">
        <v>0</v>
      </c>
      <c r="F1640" s="235" t="s">
        <v>6187</v>
      </c>
      <c r="G1640" s="235" t="s">
        <v>6188</v>
      </c>
      <c r="H1640" s="226">
        <v>0</v>
      </c>
    </row>
    <row r="1641" spans="2:8" x14ac:dyDescent="0.25">
      <c r="B1641" s="235" t="s">
        <v>6189</v>
      </c>
      <c r="C1641" s="235" t="s">
        <v>4387</v>
      </c>
      <c r="D1641" s="226">
        <v>0</v>
      </c>
      <c r="F1641" s="235" t="s">
        <v>6189</v>
      </c>
      <c r="G1641" s="235" t="s">
        <v>4387</v>
      </c>
      <c r="H1641" s="226">
        <v>0</v>
      </c>
    </row>
    <row r="1642" spans="2:8" x14ac:dyDescent="0.25">
      <c r="B1642" s="235" t="s">
        <v>6190</v>
      </c>
      <c r="C1642" s="235" t="s">
        <v>5908</v>
      </c>
      <c r="D1642" s="226">
        <v>0</v>
      </c>
      <c r="F1642" s="235" t="s">
        <v>6190</v>
      </c>
      <c r="G1642" s="235" t="s">
        <v>5908</v>
      </c>
      <c r="H1642" s="226">
        <v>0</v>
      </c>
    </row>
    <row r="1643" spans="2:8" x14ac:dyDescent="0.25">
      <c r="B1643" s="235" t="s">
        <v>6191</v>
      </c>
      <c r="C1643" s="235" t="s">
        <v>6192</v>
      </c>
      <c r="D1643" s="226">
        <v>0</v>
      </c>
      <c r="F1643" s="235" t="s">
        <v>6191</v>
      </c>
      <c r="G1643" s="235" t="s">
        <v>6192</v>
      </c>
      <c r="H1643" s="226">
        <v>0</v>
      </c>
    </row>
    <row r="1644" spans="2:8" x14ac:dyDescent="0.25">
      <c r="B1644" s="235" t="s">
        <v>6193</v>
      </c>
      <c r="C1644" s="235" t="s">
        <v>6194</v>
      </c>
      <c r="D1644" s="226">
        <v>0</v>
      </c>
      <c r="F1644" s="235" t="s">
        <v>6193</v>
      </c>
      <c r="G1644" s="235" t="s">
        <v>6194</v>
      </c>
      <c r="H1644" s="226">
        <v>0</v>
      </c>
    </row>
    <row r="1645" spans="2:8" x14ac:dyDescent="0.25">
      <c r="B1645" s="235" t="s">
        <v>6195</v>
      </c>
      <c r="C1645" s="235" t="s">
        <v>4395</v>
      </c>
      <c r="D1645" s="226">
        <v>0</v>
      </c>
      <c r="F1645" s="235" t="s">
        <v>6195</v>
      </c>
      <c r="G1645" s="235" t="s">
        <v>4395</v>
      </c>
      <c r="H1645" s="226">
        <v>0</v>
      </c>
    </row>
    <row r="1646" spans="2:8" x14ac:dyDescent="0.25">
      <c r="B1646" s="235" t="s">
        <v>6196</v>
      </c>
      <c r="C1646" s="235" t="s">
        <v>6197</v>
      </c>
      <c r="D1646" s="226">
        <v>0</v>
      </c>
      <c r="F1646" s="235" t="s">
        <v>6196</v>
      </c>
      <c r="G1646" s="235" t="s">
        <v>6197</v>
      </c>
      <c r="H1646" s="226">
        <v>0</v>
      </c>
    </row>
    <row r="1647" spans="2:8" x14ac:dyDescent="0.25">
      <c r="B1647" s="235" t="s">
        <v>6198</v>
      </c>
      <c r="C1647" s="235" t="s">
        <v>6199</v>
      </c>
      <c r="D1647" s="226">
        <v>0</v>
      </c>
      <c r="F1647" s="235" t="s">
        <v>6198</v>
      </c>
      <c r="G1647" s="235" t="s">
        <v>6199</v>
      </c>
      <c r="H1647" s="226">
        <v>0</v>
      </c>
    </row>
    <row r="1648" spans="2:8" x14ac:dyDescent="0.25">
      <c r="B1648" s="235" t="s">
        <v>6200</v>
      </c>
      <c r="C1648" s="235" t="s">
        <v>6201</v>
      </c>
      <c r="D1648" s="226">
        <v>0</v>
      </c>
      <c r="F1648" s="235" t="s">
        <v>6200</v>
      </c>
      <c r="G1648" s="235" t="s">
        <v>6201</v>
      </c>
      <c r="H1648" s="226">
        <v>0</v>
      </c>
    </row>
    <row r="1649" spans="2:8" x14ac:dyDescent="0.25">
      <c r="B1649" s="235" t="s">
        <v>6202</v>
      </c>
      <c r="C1649" s="235" t="s">
        <v>6203</v>
      </c>
      <c r="D1649" s="226">
        <v>0</v>
      </c>
      <c r="F1649" s="235" t="s">
        <v>6202</v>
      </c>
      <c r="G1649" s="235" t="s">
        <v>6203</v>
      </c>
      <c r="H1649" s="226">
        <v>0</v>
      </c>
    </row>
    <row r="1650" spans="2:8" x14ac:dyDescent="0.25">
      <c r="B1650" s="235" t="s">
        <v>6204</v>
      </c>
      <c r="C1650" s="235" t="s">
        <v>6205</v>
      </c>
      <c r="D1650" s="226">
        <v>0</v>
      </c>
      <c r="F1650" s="235" t="s">
        <v>6204</v>
      </c>
      <c r="G1650" s="235" t="s">
        <v>6205</v>
      </c>
      <c r="H1650" s="226">
        <v>0</v>
      </c>
    </row>
    <row r="1651" spans="2:8" x14ac:dyDescent="0.25">
      <c r="B1651" s="235" t="s">
        <v>6206</v>
      </c>
      <c r="C1651" s="235" t="s">
        <v>6207</v>
      </c>
      <c r="D1651" s="226">
        <v>0</v>
      </c>
      <c r="F1651" s="235" t="s">
        <v>6206</v>
      </c>
      <c r="G1651" s="235" t="s">
        <v>6207</v>
      </c>
      <c r="H1651" s="226">
        <v>0</v>
      </c>
    </row>
    <row r="1652" spans="2:8" x14ac:dyDescent="0.25">
      <c r="B1652" s="235" t="s">
        <v>6208</v>
      </c>
      <c r="C1652" s="235" t="s">
        <v>6209</v>
      </c>
      <c r="D1652" s="226">
        <v>64288005.619999997</v>
      </c>
      <c r="F1652" s="235" t="s">
        <v>6208</v>
      </c>
      <c r="G1652" s="235" t="s">
        <v>6209</v>
      </c>
      <c r="H1652" s="226">
        <v>27316622.48</v>
      </c>
    </row>
    <row r="1653" spans="2:8" x14ac:dyDescent="0.25">
      <c r="B1653" s="235" t="s">
        <v>6210</v>
      </c>
      <c r="C1653" s="235" t="s">
        <v>6211</v>
      </c>
      <c r="D1653" s="226">
        <v>148</v>
      </c>
      <c r="F1653" s="235" t="s">
        <v>6210</v>
      </c>
      <c r="G1653" s="235" t="s">
        <v>6211</v>
      </c>
      <c r="H1653" s="226">
        <v>148</v>
      </c>
    </row>
    <row r="1654" spans="2:8" x14ac:dyDescent="0.25">
      <c r="B1654" s="235" t="s">
        <v>6212</v>
      </c>
      <c r="C1654" s="235" t="s">
        <v>6213</v>
      </c>
      <c r="D1654" s="226">
        <v>0</v>
      </c>
      <c r="F1654" s="235" t="s">
        <v>6212</v>
      </c>
      <c r="G1654" s="235" t="s">
        <v>6213</v>
      </c>
      <c r="H1654" s="226">
        <v>0</v>
      </c>
    </row>
    <row r="1655" spans="2:8" x14ac:dyDescent="0.25">
      <c r="B1655" s="235" t="s">
        <v>6214</v>
      </c>
      <c r="C1655" s="235" t="s">
        <v>6215</v>
      </c>
      <c r="D1655" s="226">
        <v>148</v>
      </c>
      <c r="F1655" s="235" t="s">
        <v>6214</v>
      </c>
      <c r="G1655" s="235" t="s">
        <v>6215</v>
      </c>
      <c r="H1655" s="226">
        <v>148</v>
      </c>
    </row>
    <row r="1656" spans="2:8" x14ac:dyDescent="0.25">
      <c r="B1656" s="235" t="s">
        <v>6216</v>
      </c>
      <c r="C1656" s="235" t="s">
        <v>6217</v>
      </c>
      <c r="D1656" s="226">
        <v>148</v>
      </c>
      <c r="F1656" s="235" t="s">
        <v>6216</v>
      </c>
      <c r="G1656" s="235" t="s">
        <v>6217</v>
      </c>
      <c r="H1656" s="226">
        <v>148</v>
      </c>
    </row>
    <row r="1657" spans="2:8" x14ac:dyDescent="0.25">
      <c r="B1657" s="235" t="s">
        <v>6218</v>
      </c>
      <c r="C1657" s="235" t="s">
        <v>6219</v>
      </c>
      <c r="D1657" s="226">
        <v>0</v>
      </c>
      <c r="F1657" s="235" t="s">
        <v>6218</v>
      </c>
      <c r="G1657" s="235" t="s">
        <v>6219</v>
      </c>
      <c r="H1657" s="226">
        <v>0</v>
      </c>
    </row>
    <row r="1658" spans="2:8" x14ac:dyDescent="0.25">
      <c r="B1658" s="235" t="s">
        <v>6220</v>
      </c>
      <c r="C1658" s="235" t="s">
        <v>3875</v>
      </c>
      <c r="D1658" s="226">
        <v>0</v>
      </c>
      <c r="F1658" s="235" t="s">
        <v>6220</v>
      </c>
      <c r="G1658" s="235" t="s">
        <v>3875</v>
      </c>
      <c r="H1658" s="226">
        <v>0</v>
      </c>
    </row>
    <row r="1659" spans="2:8" x14ac:dyDescent="0.25">
      <c r="B1659" s="235" t="s">
        <v>6221</v>
      </c>
      <c r="C1659" s="235" t="s">
        <v>6222</v>
      </c>
      <c r="D1659" s="226">
        <v>20000</v>
      </c>
      <c r="F1659" s="235" t="s">
        <v>6221</v>
      </c>
      <c r="G1659" s="235" t="s">
        <v>6222</v>
      </c>
      <c r="H1659" s="226">
        <v>20000</v>
      </c>
    </row>
    <row r="1660" spans="2:8" x14ac:dyDescent="0.25">
      <c r="B1660" s="235" t="s">
        <v>6223</v>
      </c>
      <c r="C1660" s="235" t="s">
        <v>5896</v>
      </c>
      <c r="D1660" s="226">
        <v>0</v>
      </c>
      <c r="F1660" s="235" t="s">
        <v>6223</v>
      </c>
      <c r="G1660" s="235" t="s">
        <v>5896</v>
      </c>
      <c r="H1660" s="226">
        <v>0</v>
      </c>
    </row>
    <row r="1661" spans="2:8" x14ac:dyDescent="0.25">
      <c r="B1661" s="235" t="s">
        <v>6224</v>
      </c>
      <c r="C1661" s="235" t="s">
        <v>6225</v>
      </c>
      <c r="D1661" s="226">
        <v>0</v>
      </c>
      <c r="F1661" s="235" t="s">
        <v>6224</v>
      </c>
      <c r="G1661" s="235" t="s">
        <v>6225</v>
      </c>
      <c r="H1661" s="226">
        <v>0</v>
      </c>
    </row>
    <row r="1662" spans="2:8" x14ac:dyDescent="0.25">
      <c r="B1662" s="235" t="s">
        <v>6226</v>
      </c>
      <c r="C1662" s="235" t="s">
        <v>6227</v>
      </c>
      <c r="D1662" s="226">
        <v>0</v>
      </c>
      <c r="F1662" s="235" t="s">
        <v>6226</v>
      </c>
      <c r="G1662" s="235" t="s">
        <v>6227</v>
      </c>
      <c r="H1662" s="226">
        <v>0</v>
      </c>
    </row>
    <row r="1663" spans="2:8" x14ac:dyDescent="0.25">
      <c r="B1663" s="235" t="s">
        <v>6228</v>
      </c>
      <c r="C1663" s="235" t="s">
        <v>6229</v>
      </c>
      <c r="D1663" s="226">
        <v>0</v>
      </c>
      <c r="F1663" s="235" t="s">
        <v>6228</v>
      </c>
      <c r="G1663" s="235" t="s">
        <v>6229</v>
      </c>
      <c r="H1663" s="226">
        <v>0</v>
      </c>
    </row>
    <row r="1664" spans="2:8" x14ac:dyDescent="0.25">
      <c r="B1664" s="235" t="s">
        <v>6230</v>
      </c>
      <c r="C1664" s="235" t="s">
        <v>4387</v>
      </c>
      <c r="D1664" s="226">
        <v>0</v>
      </c>
      <c r="F1664" s="235" t="s">
        <v>6230</v>
      </c>
      <c r="G1664" s="235" t="s">
        <v>4387</v>
      </c>
      <c r="H1664" s="226">
        <v>0</v>
      </c>
    </row>
    <row r="1665" spans="2:8" x14ac:dyDescent="0.25">
      <c r="B1665" s="235" t="s">
        <v>6231</v>
      </c>
      <c r="C1665" s="235" t="s">
        <v>5908</v>
      </c>
      <c r="D1665" s="226">
        <v>0</v>
      </c>
      <c r="F1665" s="235" t="s">
        <v>6231</v>
      </c>
      <c r="G1665" s="235" t="s">
        <v>5908</v>
      </c>
      <c r="H1665" s="226">
        <v>0</v>
      </c>
    </row>
    <row r="1666" spans="2:8" x14ac:dyDescent="0.25">
      <c r="B1666" s="235" t="s">
        <v>6232</v>
      </c>
      <c r="C1666" s="235" t="s">
        <v>6192</v>
      </c>
      <c r="D1666" s="226">
        <v>0</v>
      </c>
      <c r="F1666" s="235" t="s">
        <v>6232</v>
      </c>
      <c r="G1666" s="235" t="s">
        <v>6192</v>
      </c>
      <c r="H1666" s="226">
        <v>0</v>
      </c>
    </row>
    <row r="1667" spans="2:8" x14ac:dyDescent="0.25">
      <c r="B1667" s="235" t="s">
        <v>6233</v>
      </c>
      <c r="C1667" s="235" t="s">
        <v>6234</v>
      </c>
      <c r="D1667" s="226">
        <v>0</v>
      </c>
      <c r="F1667" s="235" t="s">
        <v>6233</v>
      </c>
      <c r="G1667" s="235" t="s">
        <v>6234</v>
      </c>
      <c r="H1667" s="226">
        <v>0</v>
      </c>
    </row>
    <row r="1668" spans="2:8" x14ac:dyDescent="0.25">
      <c r="B1668" s="235" t="s">
        <v>6235</v>
      </c>
      <c r="C1668" s="235" t="s">
        <v>4395</v>
      </c>
      <c r="D1668" s="226">
        <v>0</v>
      </c>
      <c r="F1668" s="235" t="s">
        <v>6235</v>
      </c>
      <c r="G1668" s="235" t="s">
        <v>4395</v>
      </c>
      <c r="H1668" s="226">
        <v>0</v>
      </c>
    </row>
    <row r="1669" spans="2:8" x14ac:dyDescent="0.25">
      <c r="B1669" s="235" t="s">
        <v>6236</v>
      </c>
      <c r="C1669" s="235" t="s">
        <v>6197</v>
      </c>
      <c r="D1669" s="226">
        <v>0</v>
      </c>
      <c r="F1669" s="235" t="s">
        <v>6236</v>
      </c>
      <c r="G1669" s="235" t="s">
        <v>6197</v>
      </c>
      <c r="H1669" s="226">
        <v>0</v>
      </c>
    </row>
    <row r="1670" spans="2:8" x14ac:dyDescent="0.25">
      <c r="B1670" s="235" t="s">
        <v>6237</v>
      </c>
      <c r="C1670" s="235" t="s">
        <v>6238</v>
      </c>
      <c r="D1670" s="226">
        <v>0</v>
      </c>
      <c r="F1670" s="235" t="s">
        <v>6237</v>
      </c>
      <c r="G1670" s="235" t="s">
        <v>6238</v>
      </c>
      <c r="H1670" s="226">
        <v>0</v>
      </c>
    </row>
    <row r="1671" spans="2:8" x14ac:dyDescent="0.25">
      <c r="B1671" s="235" t="s">
        <v>6239</v>
      </c>
      <c r="C1671" s="235" t="s">
        <v>6240</v>
      </c>
      <c r="D1671" s="226">
        <v>0</v>
      </c>
      <c r="F1671" s="235" t="s">
        <v>6239</v>
      </c>
      <c r="G1671" s="235" t="s">
        <v>6240</v>
      </c>
      <c r="H1671" s="226">
        <v>0</v>
      </c>
    </row>
    <row r="1672" spans="2:8" x14ac:dyDescent="0.25">
      <c r="B1672" s="235" t="s">
        <v>6241</v>
      </c>
      <c r="C1672" s="235" t="s">
        <v>6242</v>
      </c>
      <c r="D1672" s="226">
        <v>0</v>
      </c>
      <c r="F1672" s="235" t="s">
        <v>6241</v>
      </c>
      <c r="G1672" s="235" t="s">
        <v>6242</v>
      </c>
      <c r="H1672" s="226">
        <v>0</v>
      </c>
    </row>
    <row r="1673" spans="2:8" x14ac:dyDescent="0.25">
      <c r="B1673" s="235" t="s">
        <v>6243</v>
      </c>
      <c r="C1673" s="235" t="s">
        <v>6244</v>
      </c>
      <c r="D1673" s="226">
        <v>0</v>
      </c>
      <c r="F1673" s="235" t="s">
        <v>6243</v>
      </c>
      <c r="G1673" s="235" t="s">
        <v>6244</v>
      </c>
      <c r="H1673" s="226">
        <v>0</v>
      </c>
    </row>
    <row r="1674" spans="2:8" x14ac:dyDescent="0.25">
      <c r="B1674" s="235" t="s">
        <v>6245</v>
      </c>
      <c r="C1674" s="235" t="s">
        <v>4690</v>
      </c>
      <c r="D1674" s="226">
        <v>20000</v>
      </c>
      <c r="F1674" s="235" t="s">
        <v>6245</v>
      </c>
      <c r="G1674" s="235" t="s">
        <v>4690</v>
      </c>
      <c r="H1674" s="226">
        <v>20000</v>
      </c>
    </row>
    <row r="1675" spans="2:8" x14ac:dyDescent="0.25">
      <c r="B1675" s="235" t="s">
        <v>6246</v>
      </c>
      <c r="C1675" s="235" t="s">
        <v>6247</v>
      </c>
      <c r="D1675" s="226">
        <v>20000</v>
      </c>
      <c r="F1675" s="235" t="s">
        <v>6246</v>
      </c>
      <c r="G1675" s="235" t="s">
        <v>6247</v>
      </c>
      <c r="H1675" s="226">
        <v>20000</v>
      </c>
    </row>
    <row r="1676" spans="2:8" x14ac:dyDescent="0.25">
      <c r="B1676" s="235" t="s">
        <v>6248</v>
      </c>
      <c r="C1676" s="235" t="s">
        <v>6249</v>
      </c>
      <c r="D1676" s="226">
        <v>11491115.210000001</v>
      </c>
      <c r="F1676" s="235" t="s">
        <v>6248</v>
      </c>
      <c r="G1676" s="235" t="s">
        <v>6249</v>
      </c>
      <c r="H1676" s="226">
        <v>3171218.37</v>
      </c>
    </row>
    <row r="1677" spans="2:8" x14ac:dyDescent="0.25">
      <c r="B1677" s="235" t="s">
        <v>6250</v>
      </c>
      <c r="C1677" s="235" t="s">
        <v>3755</v>
      </c>
      <c r="D1677" s="226">
        <v>0</v>
      </c>
      <c r="F1677" s="235" t="s">
        <v>6250</v>
      </c>
      <c r="G1677" s="235" t="s">
        <v>3755</v>
      </c>
      <c r="H1677" s="226">
        <v>0</v>
      </c>
    </row>
    <row r="1678" spans="2:8" x14ac:dyDescent="0.25">
      <c r="B1678" s="235" t="s">
        <v>6251</v>
      </c>
      <c r="C1678" s="235" t="s">
        <v>3885</v>
      </c>
      <c r="D1678" s="226">
        <v>11483214.27</v>
      </c>
      <c r="F1678" s="235" t="s">
        <v>6251</v>
      </c>
      <c r="G1678" s="235" t="s">
        <v>3885</v>
      </c>
      <c r="H1678" s="226">
        <v>3163317.43</v>
      </c>
    </row>
    <row r="1679" spans="2:8" x14ac:dyDescent="0.25">
      <c r="B1679" s="235" t="s">
        <v>6252</v>
      </c>
      <c r="C1679" s="235" t="s">
        <v>6253</v>
      </c>
      <c r="D1679" s="226">
        <v>11483214.27</v>
      </c>
      <c r="F1679" s="235" t="s">
        <v>6252</v>
      </c>
      <c r="G1679" s="235" t="s">
        <v>6253</v>
      </c>
      <c r="H1679" s="226">
        <v>3163317.43</v>
      </c>
    </row>
    <row r="1680" spans="2:8" x14ac:dyDescent="0.25">
      <c r="B1680" s="235" t="s">
        <v>6254</v>
      </c>
      <c r="C1680" s="235" t="s">
        <v>4408</v>
      </c>
      <c r="D1680" s="226">
        <v>0</v>
      </c>
      <c r="F1680" s="235" t="s">
        <v>6254</v>
      </c>
      <c r="G1680" s="235" t="s">
        <v>4408</v>
      </c>
      <c r="H1680" s="226">
        <v>0</v>
      </c>
    </row>
    <row r="1681" spans="2:8" x14ac:dyDescent="0.25">
      <c r="B1681" s="235" t="s">
        <v>6255</v>
      </c>
      <c r="C1681" s="235" t="s">
        <v>4359</v>
      </c>
      <c r="D1681" s="226">
        <v>7900.94</v>
      </c>
      <c r="F1681" s="235" t="s">
        <v>6255</v>
      </c>
      <c r="G1681" s="235" t="s">
        <v>4359</v>
      </c>
      <c r="H1681" s="226">
        <v>7900.94</v>
      </c>
    </row>
    <row r="1682" spans="2:8" x14ac:dyDescent="0.25">
      <c r="B1682" s="235" t="s">
        <v>6256</v>
      </c>
      <c r="C1682" s="235" t="s">
        <v>5556</v>
      </c>
      <c r="D1682" s="226">
        <v>7900.94</v>
      </c>
      <c r="F1682" s="235" t="s">
        <v>6256</v>
      </c>
      <c r="G1682" s="235" t="s">
        <v>5556</v>
      </c>
      <c r="H1682" s="226">
        <v>7900.94</v>
      </c>
    </row>
    <row r="1683" spans="2:8" x14ac:dyDescent="0.25">
      <c r="B1683" s="235" t="s">
        <v>6257</v>
      </c>
      <c r="C1683" s="235" t="s">
        <v>6258</v>
      </c>
      <c r="D1683" s="226">
        <v>0</v>
      </c>
      <c r="F1683" s="235" t="s">
        <v>6257</v>
      </c>
      <c r="G1683" s="235" t="s">
        <v>6258</v>
      </c>
      <c r="H1683" s="226">
        <v>0</v>
      </c>
    </row>
    <row r="1684" spans="2:8" x14ac:dyDescent="0.25">
      <c r="B1684" s="235" t="s">
        <v>6259</v>
      </c>
      <c r="C1684" s="235" t="s">
        <v>4690</v>
      </c>
      <c r="D1684" s="226">
        <v>0</v>
      </c>
      <c r="F1684" s="235" t="s">
        <v>6259</v>
      </c>
      <c r="G1684" s="235" t="s">
        <v>4690</v>
      </c>
      <c r="H1684" s="226">
        <v>0</v>
      </c>
    </row>
    <row r="1685" spans="2:8" x14ac:dyDescent="0.25">
      <c r="B1685" s="235" t="s">
        <v>6260</v>
      </c>
      <c r="C1685" s="235" t="s">
        <v>6261</v>
      </c>
      <c r="D1685" s="226">
        <v>0</v>
      </c>
      <c r="F1685" s="235" t="s">
        <v>6260</v>
      </c>
      <c r="G1685" s="235" t="s">
        <v>6261</v>
      </c>
      <c r="H1685" s="226">
        <v>0</v>
      </c>
    </row>
    <row r="1686" spans="2:8" x14ac:dyDescent="0.25">
      <c r="B1686" s="235" t="s">
        <v>6262</v>
      </c>
      <c r="C1686" s="235" t="s">
        <v>6263</v>
      </c>
      <c r="D1686" s="226">
        <v>0</v>
      </c>
      <c r="F1686" s="235" t="s">
        <v>6262</v>
      </c>
      <c r="G1686" s="235" t="s">
        <v>6263</v>
      </c>
      <c r="H1686" s="226">
        <v>0</v>
      </c>
    </row>
    <row r="1687" spans="2:8" x14ac:dyDescent="0.25">
      <c r="B1687" s="235" t="s">
        <v>6264</v>
      </c>
      <c r="C1687" s="235" t="s">
        <v>3731</v>
      </c>
      <c r="D1687" s="226">
        <v>0</v>
      </c>
      <c r="F1687" s="235" t="s">
        <v>6264</v>
      </c>
      <c r="G1687" s="235" t="s">
        <v>3731</v>
      </c>
      <c r="H1687" s="226">
        <v>0</v>
      </c>
    </row>
    <row r="1688" spans="2:8" x14ac:dyDescent="0.25">
      <c r="B1688" s="235" t="s">
        <v>6265</v>
      </c>
      <c r="C1688" s="235" t="s">
        <v>6266</v>
      </c>
      <c r="D1688" s="226">
        <v>2548783.0299999998</v>
      </c>
      <c r="F1688" s="235" t="s">
        <v>6265</v>
      </c>
      <c r="G1688" s="235" t="s">
        <v>6266</v>
      </c>
      <c r="H1688" s="226">
        <v>2138768.11</v>
      </c>
    </row>
    <row r="1689" spans="2:8" x14ac:dyDescent="0.25">
      <c r="B1689" s="235" t="s">
        <v>6267</v>
      </c>
      <c r="C1689" s="235" t="s">
        <v>3755</v>
      </c>
      <c r="D1689" s="226">
        <v>0</v>
      </c>
      <c r="F1689" s="235" t="s">
        <v>6267</v>
      </c>
      <c r="G1689" s="235" t="s">
        <v>3755</v>
      </c>
      <c r="H1689" s="226">
        <v>0</v>
      </c>
    </row>
    <row r="1690" spans="2:8" x14ac:dyDescent="0.25">
      <c r="B1690" s="235" t="s">
        <v>6268</v>
      </c>
      <c r="C1690" s="235" t="s">
        <v>3885</v>
      </c>
      <c r="D1690" s="226">
        <v>2548783.0299999998</v>
      </c>
      <c r="F1690" s="235" t="s">
        <v>6268</v>
      </c>
      <c r="G1690" s="235" t="s">
        <v>3885</v>
      </c>
      <c r="H1690" s="226">
        <v>2138768.11</v>
      </c>
    </row>
    <row r="1691" spans="2:8" x14ac:dyDescent="0.25">
      <c r="B1691" s="235" t="s">
        <v>6269</v>
      </c>
      <c r="C1691" s="235" t="s">
        <v>6253</v>
      </c>
      <c r="D1691" s="226">
        <v>2548783.0299999998</v>
      </c>
      <c r="F1691" s="235" t="s">
        <v>6269</v>
      </c>
      <c r="G1691" s="235" t="s">
        <v>6253</v>
      </c>
      <c r="H1691" s="226">
        <v>2138768.11</v>
      </c>
    </row>
    <row r="1692" spans="2:8" x14ac:dyDescent="0.25">
      <c r="B1692" s="235" t="s">
        <v>6270</v>
      </c>
      <c r="C1692" s="235" t="s">
        <v>4408</v>
      </c>
      <c r="D1692" s="226">
        <v>0</v>
      </c>
      <c r="F1692" s="235" t="s">
        <v>6270</v>
      </c>
      <c r="G1692" s="235" t="s">
        <v>4408</v>
      </c>
      <c r="H1692" s="226">
        <v>0</v>
      </c>
    </row>
    <row r="1693" spans="2:8" x14ac:dyDescent="0.25">
      <c r="B1693" s="235" t="s">
        <v>6271</v>
      </c>
      <c r="C1693" s="235" t="s">
        <v>4359</v>
      </c>
      <c r="D1693" s="226">
        <v>0</v>
      </c>
      <c r="F1693" s="235" t="s">
        <v>6271</v>
      </c>
      <c r="G1693" s="235" t="s">
        <v>4359</v>
      </c>
      <c r="H1693" s="226">
        <v>0</v>
      </c>
    </row>
    <row r="1694" spans="2:8" x14ac:dyDescent="0.25">
      <c r="B1694" s="235" t="s">
        <v>6272</v>
      </c>
      <c r="C1694" s="235" t="s">
        <v>4558</v>
      </c>
      <c r="D1694" s="226">
        <v>0</v>
      </c>
      <c r="F1694" s="235" t="s">
        <v>6272</v>
      </c>
      <c r="G1694" s="235" t="s">
        <v>4558</v>
      </c>
      <c r="H1694" s="226">
        <v>0</v>
      </c>
    </row>
    <row r="1695" spans="2:8" x14ac:dyDescent="0.25">
      <c r="B1695" s="235" t="s">
        <v>6273</v>
      </c>
      <c r="C1695" s="235" t="s">
        <v>4690</v>
      </c>
      <c r="D1695" s="226">
        <v>0</v>
      </c>
      <c r="F1695" s="235" t="s">
        <v>6273</v>
      </c>
      <c r="G1695" s="235" t="s">
        <v>4690</v>
      </c>
      <c r="H1695" s="226">
        <v>0</v>
      </c>
    </row>
    <row r="1696" spans="2:8" x14ac:dyDescent="0.25">
      <c r="B1696" s="235" t="s">
        <v>6274</v>
      </c>
      <c r="C1696" s="235" t="s">
        <v>5497</v>
      </c>
      <c r="D1696" s="226">
        <v>0</v>
      </c>
      <c r="F1696" s="235" t="s">
        <v>6274</v>
      </c>
      <c r="G1696" s="235" t="s">
        <v>5497</v>
      </c>
      <c r="H1696" s="226">
        <v>0</v>
      </c>
    </row>
    <row r="1697" spans="2:8" x14ac:dyDescent="0.25">
      <c r="B1697" s="235" t="s">
        <v>6275</v>
      </c>
      <c r="C1697" s="235" t="s">
        <v>6276</v>
      </c>
      <c r="D1697" s="226">
        <v>0</v>
      </c>
      <c r="F1697" s="235" t="s">
        <v>6275</v>
      </c>
      <c r="G1697" s="235" t="s">
        <v>6276</v>
      </c>
      <c r="H1697" s="226">
        <v>0</v>
      </c>
    </row>
    <row r="1698" spans="2:8" x14ac:dyDescent="0.25">
      <c r="B1698" s="235" t="s">
        <v>6277</v>
      </c>
      <c r="C1698" s="235" t="s">
        <v>3755</v>
      </c>
      <c r="D1698" s="226">
        <v>0</v>
      </c>
      <c r="F1698" s="235" t="s">
        <v>6277</v>
      </c>
      <c r="G1698" s="235" t="s">
        <v>3755</v>
      </c>
      <c r="H1698" s="226">
        <v>0</v>
      </c>
    </row>
    <row r="1699" spans="2:8" x14ac:dyDescent="0.25">
      <c r="B1699" s="235" t="s">
        <v>6278</v>
      </c>
      <c r="C1699" s="235" t="s">
        <v>3885</v>
      </c>
      <c r="D1699" s="226">
        <v>0</v>
      </c>
      <c r="F1699" s="235" t="s">
        <v>6278</v>
      </c>
      <c r="G1699" s="235" t="s">
        <v>3885</v>
      </c>
      <c r="H1699" s="226">
        <v>0</v>
      </c>
    </row>
    <row r="1700" spans="2:8" x14ac:dyDescent="0.25">
      <c r="B1700" s="235" t="s">
        <v>6279</v>
      </c>
      <c r="C1700" s="235" t="s">
        <v>4408</v>
      </c>
      <c r="D1700" s="226">
        <v>0</v>
      </c>
      <c r="F1700" s="235" t="s">
        <v>6279</v>
      </c>
      <c r="G1700" s="235" t="s">
        <v>4408</v>
      </c>
      <c r="H1700" s="226">
        <v>0</v>
      </c>
    </row>
    <row r="1701" spans="2:8" x14ac:dyDescent="0.25">
      <c r="B1701" s="235" t="s">
        <v>6280</v>
      </c>
      <c r="C1701" s="235" t="s">
        <v>4359</v>
      </c>
      <c r="D1701" s="226">
        <v>0</v>
      </c>
      <c r="F1701" s="235" t="s">
        <v>6280</v>
      </c>
      <c r="G1701" s="235" t="s">
        <v>4359</v>
      </c>
      <c r="H1701" s="226">
        <v>0</v>
      </c>
    </row>
    <row r="1702" spans="2:8" x14ac:dyDescent="0.25">
      <c r="B1702" s="235" t="s">
        <v>6281</v>
      </c>
      <c r="C1702" s="235" t="s">
        <v>6282</v>
      </c>
      <c r="D1702" s="226">
        <v>0</v>
      </c>
      <c r="F1702" s="235" t="s">
        <v>6281</v>
      </c>
      <c r="G1702" s="235" t="s">
        <v>6282</v>
      </c>
      <c r="H1702" s="226">
        <v>0</v>
      </c>
    </row>
    <row r="1703" spans="2:8" x14ac:dyDescent="0.25">
      <c r="B1703" s="235" t="s">
        <v>6283</v>
      </c>
      <c r="C1703" s="235" t="s">
        <v>4690</v>
      </c>
      <c r="D1703" s="226">
        <v>0</v>
      </c>
      <c r="F1703" s="235" t="s">
        <v>6283</v>
      </c>
      <c r="G1703" s="235" t="s">
        <v>4690</v>
      </c>
      <c r="H1703" s="226">
        <v>0</v>
      </c>
    </row>
    <row r="1704" spans="2:8" x14ac:dyDescent="0.25">
      <c r="B1704" s="235" t="s">
        <v>6284</v>
      </c>
      <c r="C1704" s="235" t="s">
        <v>5497</v>
      </c>
      <c r="D1704" s="226">
        <v>0</v>
      </c>
      <c r="F1704" s="235" t="s">
        <v>6284</v>
      </c>
      <c r="G1704" s="235" t="s">
        <v>5497</v>
      </c>
      <c r="H1704" s="226">
        <v>0</v>
      </c>
    </row>
    <row r="1705" spans="2:8" x14ac:dyDescent="0.25">
      <c r="B1705" s="235" t="s">
        <v>6285</v>
      </c>
      <c r="C1705" s="235" t="s">
        <v>6286</v>
      </c>
      <c r="D1705" s="226">
        <v>11012544.68</v>
      </c>
      <c r="F1705" s="235" t="s">
        <v>6285</v>
      </c>
      <c r="G1705" s="235" t="s">
        <v>6286</v>
      </c>
      <c r="H1705" s="226">
        <v>3440754.37</v>
      </c>
    </row>
    <row r="1706" spans="2:8" x14ac:dyDescent="0.25">
      <c r="B1706" s="235" t="s">
        <v>6287</v>
      </c>
      <c r="C1706" s="235" t="s">
        <v>4387</v>
      </c>
      <c r="D1706" s="226">
        <v>89098.22</v>
      </c>
      <c r="F1706" s="235" t="s">
        <v>6287</v>
      </c>
      <c r="G1706" s="235" t="s">
        <v>4387</v>
      </c>
      <c r="H1706" s="226">
        <v>61402.82</v>
      </c>
    </row>
    <row r="1707" spans="2:8" x14ac:dyDescent="0.25">
      <c r="B1707" s="235" t="s">
        <v>6288</v>
      </c>
      <c r="C1707" s="235" t="s">
        <v>6289</v>
      </c>
      <c r="D1707" s="226">
        <v>89098.22</v>
      </c>
      <c r="F1707" s="235" t="s">
        <v>6288</v>
      </c>
      <c r="G1707" s="235" t="s">
        <v>6289</v>
      </c>
      <c r="H1707" s="226">
        <v>61402.82</v>
      </c>
    </row>
    <row r="1708" spans="2:8" x14ac:dyDescent="0.25">
      <c r="B1708" s="235" t="s">
        <v>6290</v>
      </c>
      <c r="C1708" s="235" t="s">
        <v>5908</v>
      </c>
      <c r="D1708" s="226">
        <v>4739341.6100000003</v>
      </c>
      <c r="F1708" s="235" t="s">
        <v>6290</v>
      </c>
      <c r="G1708" s="235" t="s">
        <v>5908</v>
      </c>
      <c r="H1708" s="226">
        <v>1770628.54</v>
      </c>
    </row>
    <row r="1709" spans="2:8" x14ac:dyDescent="0.25">
      <c r="B1709" s="235" t="s">
        <v>6291</v>
      </c>
      <c r="C1709" s="235" t="s">
        <v>6292</v>
      </c>
      <c r="D1709" s="226">
        <v>4739341.6100000003</v>
      </c>
      <c r="F1709" s="235" t="s">
        <v>6291</v>
      </c>
      <c r="G1709" s="235" t="s">
        <v>6292</v>
      </c>
      <c r="H1709" s="226">
        <v>1770628.54</v>
      </c>
    </row>
    <row r="1710" spans="2:8" x14ac:dyDescent="0.25">
      <c r="B1710" s="235" t="s">
        <v>6293</v>
      </c>
      <c r="C1710" s="235" t="s">
        <v>6192</v>
      </c>
      <c r="D1710" s="226">
        <v>13129.64</v>
      </c>
      <c r="F1710" s="235" t="s">
        <v>6293</v>
      </c>
      <c r="G1710" s="235" t="s">
        <v>6192</v>
      </c>
      <c r="H1710" s="226">
        <v>13129.64</v>
      </c>
    </row>
    <row r="1711" spans="2:8" x14ac:dyDescent="0.25">
      <c r="B1711" s="235" t="s">
        <v>6294</v>
      </c>
      <c r="C1711" s="235" t="s">
        <v>6295</v>
      </c>
      <c r="D1711" s="226">
        <v>13129.64</v>
      </c>
      <c r="F1711" s="235" t="s">
        <v>6294</v>
      </c>
      <c r="G1711" s="235" t="s">
        <v>6295</v>
      </c>
      <c r="H1711" s="226">
        <v>13129.64</v>
      </c>
    </row>
    <row r="1712" spans="2:8" x14ac:dyDescent="0.25">
      <c r="B1712" s="235" t="s">
        <v>6296</v>
      </c>
      <c r="C1712" s="235" t="s">
        <v>6234</v>
      </c>
      <c r="D1712" s="226">
        <v>3722613.97</v>
      </c>
      <c r="F1712" s="235" t="s">
        <v>6296</v>
      </c>
      <c r="G1712" s="235" t="s">
        <v>6234</v>
      </c>
      <c r="H1712" s="226">
        <v>959253.9</v>
      </c>
    </row>
    <row r="1713" spans="2:8" x14ac:dyDescent="0.25">
      <c r="B1713" s="235" t="s">
        <v>6297</v>
      </c>
      <c r="C1713" s="235" t="s">
        <v>6298</v>
      </c>
      <c r="D1713" s="226">
        <v>3722613.97</v>
      </c>
      <c r="F1713" s="235" t="s">
        <v>6297</v>
      </c>
      <c r="G1713" s="235" t="s">
        <v>6298</v>
      </c>
      <c r="H1713" s="226">
        <v>959253.9</v>
      </c>
    </row>
    <row r="1714" spans="2:8" x14ac:dyDescent="0.25">
      <c r="B1714" s="235" t="s">
        <v>6299</v>
      </c>
      <c r="C1714" s="235" t="s">
        <v>4395</v>
      </c>
      <c r="D1714" s="226">
        <v>0</v>
      </c>
      <c r="F1714" s="235" t="s">
        <v>6299</v>
      </c>
      <c r="G1714" s="235" t="s">
        <v>4395</v>
      </c>
      <c r="H1714" s="226">
        <v>0</v>
      </c>
    </row>
    <row r="1715" spans="2:8" x14ac:dyDescent="0.25">
      <c r="B1715" s="235" t="s">
        <v>6300</v>
      </c>
      <c r="C1715" s="235" t="s">
        <v>6197</v>
      </c>
      <c r="D1715" s="226">
        <v>0</v>
      </c>
      <c r="F1715" s="235" t="s">
        <v>6300</v>
      </c>
      <c r="G1715" s="235" t="s">
        <v>6197</v>
      </c>
      <c r="H1715" s="226">
        <v>0</v>
      </c>
    </row>
    <row r="1716" spans="2:8" x14ac:dyDescent="0.25">
      <c r="B1716" s="235" t="s">
        <v>6301</v>
      </c>
      <c r="C1716" s="235" t="s">
        <v>6238</v>
      </c>
      <c r="D1716" s="226">
        <v>0</v>
      </c>
      <c r="F1716" s="235" t="s">
        <v>6301</v>
      </c>
      <c r="G1716" s="235" t="s">
        <v>6238</v>
      </c>
      <c r="H1716" s="226">
        <v>0</v>
      </c>
    </row>
    <row r="1717" spans="2:8" x14ac:dyDescent="0.25">
      <c r="B1717" s="235" t="s">
        <v>6302</v>
      </c>
      <c r="C1717" s="235" t="s">
        <v>6240</v>
      </c>
      <c r="D1717" s="226">
        <v>2448361.2400000002</v>
      </c>
      <c r="F1717" s="235" t="s">
        <v>6302</v>
      </c>
      <c r="G1717" s="235" t="s">
        <v>6240</v>
      </c>
      <c r="H1717" s="226">
        <v>636339.47</v>
      </c>
    </row>
    <row r="1718" spans="2:8" x14ac:dyDescent="0.25">
      <c r="B1718" s="235" t="s">
        <v>6303</v>
      </c>
      <c r="C1718" s="235" t="s">
        <v>6304</v>
      </c>
      <c r="D1718" s="226">
        <v>2448361.2400000002</v>
      </c>
      <c r="F1718" s="235" t="s">
        <v>6303</v>
      </c>
      <c r="G1718" s="235" t="s">
        <v>6304</v>
      </c>
      <c r="H1718" s="226">
        <v>636339.47</v>
      </c>
    </row>
    <row r="1719" spans="2:8" x14ac:dyDescent="0.25">
      <c r="B1719" s="235" t="s">
        <v>6305</v>
      </c>
      <c r="C1719" s="235" t="s">
        <v>3755</v>
      </c>
      <c r="D1719" s="226">
        <v>0</v>
      </c>
      <c r="F1719" s="235" t="s">
        <v>6305</v>
      </c>
      <c r="G1719" s="235" t="s">
        <v>3755</v>
      </c>
      <c r="H1719" s="226">
        <v>0</v>
      </c>
    </row>
    <row r="1720" spans="2:8" x14ac:dyDescent="0.25">
      <c r="B1720" s="235" t="s">
        <v>6306</v>
      </c>
      <c r="C1720" s="235" t="s">
        <v>4359</v>
      </c>
      <c r="D1720" s="226">
        <v>0</v>
      </c>
      <c r="F1720" s="235" t="s">
        <v>6306</v>
      </c>
      <c r="G1720" s="235" t="s">
        <v>4359</v>
      </c>
      <c r="H1720" s="226">
        <v>0</v>
      </c>
    </row>
    <row r="1721" spans="2:8" x14ac:dyDescent="0.25">
      <c r="B1721" s="235" t="s">
        <v>6307</v>
      </c>
      <c r="C1721" s="235" t="s">
        <v>4690</v>
      </c>
      <c r="D1721" s="226">
        <v>0</v>
      </c>
      <c r="F1721" s="235" t="s">
        <v>6307</v>
      </c>
      <c r="G1721" s="235" t="s">
        <v>4690</v>
      </c>
      <c r="H1721" s="226">
        <v>0</v>
      </c>
    </row>
    <row r="1722" spans="2:8" x14ac:dyDescent="0.25">
      <c r="B1722" s="235" t="s">
        <v>6308</v>
      </c>
      <c r="C1722" s="235" t="s">
        <v>6309</v>
      </c>
      <c r="D1722" s="226">
        <v>0</v>
      </c>
      <c r="F1722" s="235" t="s">
        <v>6308</v>
      </c>
      <c r="G1722" s="235" t="s">
        <v>6309</v>
      </c>
      <c r="H1722" s="226">
        <v>0</v>
      </c>
    </row>
    <row r="1723" spans="2:8" x14ac:dyDescent="0.25">
      <c r="B1723" s="235" t="s">
        <v>6310</v>
      </c>
      <c r="C1723" s="235" t="s">
        <v>6311</v>
      </c>
      <c r="D1723" s="226">
        <v>0</v>
      </c>
      <c r="F1723" s="235" t="s">
        <v>6310</v>
      </c>
      <c r="G1723" s="235" t="s">
        <v>6311</v>
      </c>
      <c r="H1723" s="226">
        <v>0</v>
      </c>
    </row>
    <row r="1724" spans="2:8" x14ac:dyDescent="0.25">
      <c r="B1724" s="235" t="s">
        <v>6312</v>
      </c>
      <c r="C1724" s="235" t="s">
        <v>6313</v>
      </c>
      <c r="D1724" s="226">
        <v>0</v>
      </c>
      <c r="F1724" s="235" t="s">
        <v>6312</v>
      </c>
      <c r="G1724" s="235" t="s">
        <v>6313</v>
      </c>
      <c r="H1724" s="226">
        <v>0</v>
      </c>
    </row>
    <row r="1725" spans="2:8" x14ac:dyDescent="0.25">
      <c r="B1725" s="235" t="s">
        <v>6314</v>
      </c>
      <c r="C1725" s="235" t="s">
        <v>6315</v>
      </c>
      <c r="D1725" s="226">
        <v>23432764.609999999</v>
      </c>
      <c r="F1725" s="235" t="s">
        <v>6314</v>
      </c>
      <c r="G1725" s="235" t="s">
        <v>6315</v>
      </c>
      <c r="H1725" s="226">
        <v>7231686.7999999998</v>
      </c>
    </row>
    <row r="1726" spans="2:8" x14ac:dyDescent="0.25">
      <c r="B1726" s="235" t="s">
        <v>6316</v>
      </c>
      <c r="C1726" s="235" t="s">
        <v>4387</v>
      </c>
      <c r="D1726" s="226">
        <v>283814.68</v>
      </c>
      <c r="F1726" s="235" t="s">
        <v>6316</v>
      </c>
      <c r="G1726" s="235" t="s">
        <v>4387</v>
      </c>
      <c r="H1726" s="226">
        <v>233261.85</v>
      </c>
    </row>
    <row r="1727" spans="2:8" x14ac:dyDescent="0.25">
      <c r="B1727" s="235" t="s">
        <v>6317</v>
      </c>
      <c r="C1727" s="235" t="s">
        <v>6318</v>
      </c>
      <c r="D1727" s="226">
        <v>283814.68</v>
      </c>
      <c r="F1727" s="235" t="s">
        <v>6317</v>
      </c>
      <c r="G1727" s="235" t="s">
        <v>6318</v>
      </c>
      <c r="H1727" s="226">
        <v>233261.85</v>
      </c>
    </row>
    <row r="1728" spans="2:8" x14ac:dyDescent="0.25">
      <c r="B1728" s="235" t="s">
        <v>6319</v>
      </c>
      <c r="C1728" s="235" t="s">
        <v>6320</v>
      </c>
      <c r="D1728" s="226">
        <v>0</v>
      </c>
      <c r="F1728" s="235" t="s">
        <v>6319</v>
      </c>
      <c r="G1728" s="235" t="s">
        <v>6320</v>
      </c>
      <c r="H1728" s="226">
        <v>0</v>
      </c>
    </row>
    <row r="1729" spans="2:8" x14ac:dyDescent="0.25">
      <c r="B1729" s="235" t="s">
        <v>6321</v>
      </c>
      <c r="C1729" s="235" t="s">
        <v>5908</v>
      </c>
      <c r="D1729" s="226">
        <v>2733411.26</v>
      </c>
      <c r="F1729" s="235" t="s">
        <v>6321</v>
      </c>
      <c r="G1729" s="235" t="s">
        <v>5908</v>
      </c>
      <c r="H1729" s="226">
        <v>1403353.46</v>
      </c>
    </row>
    <row r="1730" spans="2:8" x14ac:dyDescent="0.25">
      <c r="B1730" s="235" t="s">
        <v>6322</v>
      </c>
      <c r="C1730" s="235" t="s">
        <v>6323</v>
      </c>
      <c r="D1730" s="226">
        <v>2733411.26</v>
      </c>
      <c r="F1730" s="235" t="s">
        <v>6322</v>
      </c>
      <c r="G1730" s="235" t="s">
        <v>6323</v>
      </c>
      <c r="H1730" s="226">
        <v>1403353.46</v>
      </c>
    </row>
    <row r="1731" spans="2:8" x14ac:dyDescent="0.25">
      <c r="B1731" s="235" t="s">
        <v>6324</v>
      </c>
      <c r="C1731" s="235" t="s">
        <v>6192</v>
      </c>
      <c r="D1731" s="226">
        <v>19056.97</v>
      </c>
      <c r="F1731" s="235" t="s">
        <v>6324</v>
      </c>
      <c r="G1731" s="235" t="s">
        <v>6192</v>
      </c>
      <c r="H1731" s="226">
        <v>16656.37</v>
      </c>
    </row>
    <row r="1732" spans="2:8" x14ac:dyDescent="0.25">
      <c r="B1732" s="235" t="s">
        <v>6325</v>
      </c>
      <c r="C1732" s="235" t="s">
        <v>6326</v>
      </c>
      <c r="D1732" s="226">
        <v>19056.97</v>
      </c>
      <c r="F1732" s="235" t="s">
        <v>6325</v>
      </c>
      <c r="G1732" s="235" t="s">
        <v>6326</v>
      </c>
      <c r="H1732" s="226">
        <v>16656.37</v>
      </c>
    </row>
    <row r="1733" spans="2:8" x14ac:dyDescent="0.25">
      <c r="B1733" s="235" t="s">
        <v>6327</v>
      </c>
      <c r="C1733" s="235" t="s">
        <v>6328</v>
      </c>
      <c r="D1733" s="226">
        <v>0</v>
      </c>
      <c r="F1733" s="235" t="s">
        <v>6327</v>
      </c>
      <c r="G1733" s="235" t="s">
        <v>6328</v>
      </c>
      <c r="H1733" s="226">
        <v>0</v>
      </c>
    </row>
    <row r="1734" spans="2:8" x14ac:dyDescent="0.25">
      <c r="B1734" s="235" t="s">
        <v>6329</v>
      </c>
      <c r="C1734" s="235" t="s">
        <v>6234</v>
      </c>
      <c r="D1734" s="226">
        <v>2163365.34</v>
      </c>
      <c r="F1734" s="235" t="s">
        <v>6329</v>
      </c>
      <c r="G1734" s="235" t="s">
        <v>6234</v>
      </c>
      <c r="H1734" s="226">
        <v>815999.69</v>
      </c>
    </row>
    <row r="1735" spans="2:8" x14ac:dyDescent="0.25">
      <c r="B1735" s="235" t="s">
        <v>6330</v>
      </c>
      <c r="C1735" s="235" t="s">
        <v>6331</v>
      </c>
      <c r="D1735" s="226">
        <v>2163365.34</v>
      </c>
      <c r="F1735" s="235" t="s">
        <v>6330</v>
      </c>
      <c r="G1735" s="235" t="s">
        <v>6331</v>
      </c>
      <c r="H1735" s="226">
        <v>815999.69</v>
      </c>
    </row>
    <row r="1736" spans="2:8" x14ac:dyDescent="0.25">
      <c r="B1736" s="235" t="s">
        <v>6332</v>
      </c>
      <c r="C1736" s="235" t="s">
        <v>6333</v>
      </c>
      <c r="D1736" s="226">
        <v>0</v>
      </c>
      <c r="F1736" s="235" t="s">
        <v>6332</v>
      </c>
      <c r="G1736" s="235" t="s">
        <v>6333</v>
      </c>
      <c r="H1736" s="226">
        <v>0</v>
      </c>
    </row>
    <row r="1737" spans="2:8" x14ac:dyDescent="0.25">
      <c r="B1737" s="235" t="s">
        <v>6334</v>
      </c>
      <c r="C1737" s="235" t="s">
        <v>6335</v>
      </c>
      <c r="D1737" s="226">
        <v>0</v>
      </c>
      <c r="F1737" s="235" t="s">
        <v>6334</v>
      </c>
      <c r="G1737" s="235" t="s">
        <v>6335</v>
      </c>
      <c r="H1737" s="226">
        <v>0</v>
      </c>
    </row>
    <row r="1738" spans="2:8" x14ac:dyDescent="0.25">
      <c r="B1738" s="235" t="s">
        <v>6336</v>
      </c>
      <c r="C1738" s="235" t="s">
        <v>4395</v>
      </c>
      <c r="D1738" s="226">
        <v>0</v>
      </c>
      <c r="F1738" s="235" t="s">
        <v>6336</v>
      </c>
      <c r="G1738" s="235" t="s">
        <v>4395</v>
      </c>
      <c r="H1738" s="226">
        <v>0</v>
      </c>
    </row>
    <row r="1739" spans="2:8" x14ac:dyDescent="0.25">
      <c r="B1739" s="235" t="s">
        <v>6337</v>
      </c>
      <c r="C1739" s="235" t="s">
        <v>6197</v>
      </c>
      <c r="D1739" s="226">
        <v>0</v>
      </c>
      <c r="F1739" s="235" t="s">
        <v>6337</v>
      </c>
      <c r="G1739" s="235" t="s">
        <v>6197</v>
      </c>
      <c r="H1739" s="226">
        <v>0</v>
      </c>
    </row>
    <row r="1740" spans="2:8" x14ac:dyDescent="0.25">
      <c r="B1740" s="235" t="s">
        <v>6338</v>
      </c>
      <c r="C1740" s="235" t="s">
        <v>6238</v>
      </c>
      <c r="D1740" s="226">
        <v>1883447.72</v>
      </c>
      <c r="F1740" s="235" t="s">
        <v>6338</v>
      </c>
      <c r="G1740" s="235" t="s">
        <v>6238</v>
      </c>
      <c r="H1740" s="226">
        <v>1002493.64</v>
      </c>
    </row>
    <row r="1741" spans="2:8" x14ac:dyDescent="0.25">
      <c r="B1741" s="235" t="s">
        <v>6339</v>
      </c>
      <c r="C1741" s="235" t="s">
        <v>6240</v>
      </c>
      <c r="D1741" s="226">
        <v>554596.52</v>
      </c>
      <c r="F1741" s="235" t="s">
        <v>6339</v>
      </c>
      <c r="G1741" s="235" t="s">
        <v>6240</v>
      </c>
      <c r="H1741" s="226">
        <v>249371.99</v>
      </c>
    </row>
    <row r="1742" spans="2:8" x14ac:dyDescent="0.25">
      <c r="B1742" s="235" t="s">
        <v>6340</v>
      </c>
      <c r="C1742" s="235" t="s">
        <v>6341</v>
      </c>
      <c r="D1742" s="226">
        <v>554596.52</v>
      </c>
      <c r="F1742" s="235" t="s">
        <v>6340</v>
      </c>
      <c r="G1742" s="235" t="s">
        <v>6341</v>
      </c>
      <c r="H1742" s="226">
        <v>249371.99</v>
      </c>
    </row>
    <row r="1743" spans="2:8" x14ac:dyDescent="0.25">
      <c r="B1743" s="235" t="s">
        <v>6342</v>
      </c>
      <c r="C1743" s="235" t="s">
        <v>3875</v>
      </c>
      <c r="D1743" s="226">
        <v>15795072.119999999</v>
      </c>
      <c r="F1743" s="235" t="s">
        <v>6342</v>
      </c>
      <c r="G1743" s="235" t="s">
        <v>3875</v>
      </c>
      <c r="H1743" s="226">
        <v>3510549.8</v>
      </c>
    </row>
    <row r="1744" spans="2:8" x14ac:dyDescent="0.25">
      <c r="B1744" s="235" t="s">
        <v>6343</v>
      </c>
      <c r="C1744" s="235" t="s">
        <v>6344</v>
      </c>
      <c r="D1744" s="226">
        <v>0</v>
      </c>
      <c r="F1744" s="235" t="s">
        <v>6343</v>
      </c>
      <c r="G1744" s="235" t="s">
        <v>6344</v>
      </c>
      <c r="H1744" s="226">
        <v>0</v>
      </c>
    </row>
    <row r="1745" spans="2:8" x14ac:dyDescent="0.25">
      <c r="B1745" s="235" t="s">
        <v>6345</v>
      </c>
      <c r="C1745" s="235" t="s">
        <v>6346</v>
      </c>
      <c r="D1745" s="226">
        <v>0</v>
      </c>
      <c r="F1745" s="235" t="s">
        <v>6345</v>
      </c>
      <c r="G1745" s="235" t="s">
        <v>6346</v>
      </c>
      <c r="H1745" s="226">
        <v>0</v>
      </c>
    </row>
    <row r="1746" spans="2:8" x14ac:dyDescent="0.25">
      <c r="B1746" s="235" t="s">
        <v>6820</v>
      </c>
      <c r="C1746" s="235" t="s">
        <v>6821</v>
      </c>
      <c r="D1746" s="226">
        <v>15795072.119999999</v>
      </c>
      <c r="F1746" s="235" t="s">
        <v>6820</v>
      </c>
      <c r="G1746" s="235" t="s">
        <v>6821</v>
      </c>
      <c r="H1746" s="226">
        <v>3510549.8</v>
      </c>
    </row>
    <row r="1747" spans="2:8" x14ac:dyDescent="0.25">
      <c r="B1747" s="235" t="s">
        <v>6822</v>
      </c>
      <c r="C1747" s="235" t="s">
        <v>6823</v>
      </c>
      <c r="D1747" s="226">
        <v>31123.99</v>
      </c>
      <c r="F1747" s="235" t="s">
        <v>6822</v>
      </c>
      <c r="G1747" s="235" t="s">
        <v>6823</v>
      </c>
      <c r="H1747" s="226">
        <v>22866.79</v>
      </c>
    </row>
    <row r="1748" spans="2:8" x14ac:dyDescent="0.25">
      <c r="B1748" s="235" t="s">
        <v>6824</v>
      </c>
      <c r="C1748" s="235" t="s">
        <v>6825</v>
      </c>
      <c r="D1748" s="226">
        <v>7173156.1299999999</v>
      </c>
      <c r="F1748" s="235" t="s">
        <v>6824</v>
      </c>
      <c r="G1748" s="235" t="s">
        <v>6825</v>
      </c>
      <c r="H1748" s="226">
        <v>2114225.02</v>
      </c>
    </row>
    <row r="1749" spans="2:8" x14ac:dyDescent="0.25">
      <c r="B1749" s="235" t="s">
        <v>6826</v>
      </c>
      <c r="C1749" s="235" t="s">
        <v>6827</v>
      </c>
      <c r="D1749" s="226">
        <v>155941.28</v>
      </c>
      <c r="F1749" s="235" t="s">
        <v>6826</v>
      </c>
      <c r="G1749" s="235" t="s">
        <v>6827</v>
      </c>
      <c r="H1749" s="226">
        <v>155941.28</v>
      </c>
    </row>
    <row r="1750" spans="2:8" x14ac:dyDescent="0.25">
      <c r="B1750" s="235" t="s">
        <v>6828</v>
      </c>
      <c r="C1750" s="235" t="s">
        <v>6829</v>
      </c>
      <c r="D1750" s="226">
        <v>8434850.7200000007</v>
      </c>
      <c r="F1750" s="235" t="s">
        <v>6828</v>
      </c>
      <c r="G1750" s="235" t="s">
        <v>6829</v>
      </c>
      <c r="H1750" s="226">
        <v>1217516.71</v>
      </c>
    </row>
    <row r="1751" spans="2:8" x14ac:dyDescent="0.25">
      <c r="B1751" s="235" t="s">
        <v>6347</v>
      </c>
      <c r="C1751" s="235" t="s">
        <v>6348</v>
      </c>
      <c r="D1751" s="226">
        <v>0</v>
      </c>
      <c r="F1751" s="235" t="s">
        <v>6347</v>
      </c>
      <c r="G1751" s="235" t="s">
        <v>6348</v>
      </c>
      <c r="H1751" s="226">
        <v>0</v>
      </c>
    </row>
    <row r="1752" spans="2:8" x14ac:dyDescent="0.25">
      <c r="B1752" s="235" t="s">
        <v>6349</v>
      </c>
      <c r="C1752" s="235" t="s">
        <v>6350</v>
      </c>
      <c r="D1752" s="226">
        <v>0</v>
      </c>
      <c r="F1752" s="235" t="s">
        <v>6349</v>
      </c>
      <c r="G1752" s="235" t="s">
        <v>6350</v>
      </c>
      <c r="H1752" s="226">
        <v>0</v>
      </c>
    </row>
    <row r="1753" spans="2:8" x14ac:dyDescent="0.25">
      <c r="B1753" s="235" t="s">
        <v>6351</v>
      </c>
      <c r="C1753" s="235" t="s">
        <v>6352</v>
      </c>
      <c r="D1753" s="226">
        <v>0</v>
      </c>
      <c r="F1753" s="235" t="s">
        <v>6351</v>
      </c>
      <c r="G1753" s="235" t="s">
        <v>6352</v>
      </c>
      <c r="H1753" s="226">
        <v>0</v>
      </c>
    </row>
    <row r="1754" spans="2:8" x14ac:dyDescent="0.25">
      <c r="B1754" s="235" t="s">
        <v>6353</v>
      </c>
      <c r="C1754" s="235" t="s">
        <v>6354</v>
      </c>
      <c r="D1754" s="226">
        <v>0</v>
      </c>
      <c r="F1754" s="235" t="s">
        <v>6353</v>
      </c>
      <c r="G1754" s="235" t="s">
        <v>6354</v>
      </c>
      <c r="H1754" s="226">
        <v>0</v>
      </c>
    </row>
    <row r="1755" spans="2:8" x14ac:dyDescent="0.25">
      <c r="B1755" s="235" t="s">
        <v>6355</v>
      </c>
      <c r="C1755" s="235" t="s">
        <v>6356</v>
      </c>
      <c r="D1755" s="226">
        <v>0</v>
      </c>
      <c r="F1755" s="235" t="s">
        <v>6355</v>
      </c>
      <c r="G1755" s="235" t="s">
        <v>6356</v>
      </c>
      <c r="H1755" s="226">
        <v>0</v>
      </c>
    </row>
    <row r="1756" spans="2:8" x14ac:dyDescent="0.25">
      <c r="B1756" s="235" t="s">
        <v>6357</v>
      </c>
      <c r="C1756" s="235" t="s">
        <v>6358</v>
      </c>
      <c r="D1756" s="226">
        <v>0</v>
      </c>
      <c r="F1756" s="235" t="s">
        <v>6357</v>
      </c>
      <c r="G1756" s="235" t="s">
        <v>6358</v>
      </c>
      <c r="H1756" s="226">
        <v>0</v>
      </c>
    </row>
    <row r="1757" spans="2:8" x14ac:dyDescent="0.25">
      <c r="B1757" s="235" t="s">
        <v>6359</v>
      </c>
      <c r="C1757" s="235" t="s">
        <v>4387</v>
      </c>
      <c r="D1757" s="226">
        <v>0</v>
      </c>
      <c r="F1757" s="235" t="s">
        <v>6359</v>
      </c>
      <c r="G1757" s="235" t="s">
        <v>4387</v>
      </c>
      <c r="H1757" s="226">
        <v>0</v>
      </c>
    </row>
    <row r="1758" spans="2:8" x14ac:dyDescent="0.25">
      <c r="B1758" s="235" t="s">
        <v>6360</v>
      </c>
      <c r="C1758" s="235" t="s">
        <v>5908</v>
      </c>
      <c r="D1758" s="226">
        <v>0</v>
      </c>
      <c r="F1758" s="235" t="s">
        <v>6360</v>
      </c>
      <c r="G1758" s="235" t="s">
        <v>5908</v>
      </c>
      <c r="H1758" s="226">
        <v>0</v>
      </c>
    </row>
    <row r="1759" spans="2:8" x14ac:dyDescent="0.25">
      <c r="B1759" s="235" t="s">
        <v>6361</v>
      </c>
      <c r="C1759" s="235" t="s">
        <v>4395</v>
      </c>
      <c r="D1759" s="226">
        <v>0</v>
      </c>
      <c r="F1759" s="235" t="s">
        <v>6361</v>
      </c>
      <c r="G1759" s="235" t="s">
        <v>4395</v>
      </c>
      <c r="H1759" s="226">
        <v>0</v>
      </c>
    </row>
    <row r="1760" spans="2:8" x14ac:dyDescent="0.25">
      <c r="B1760" s="235" t="s">
        <v>6362</v>
      </c>
      <c r="C1760" s="235" t="s">
        <v>6363</v>
      </c>
      <c r="D1760" s="226">
        <v>0</v>
      </c>
      <c r="F1760" s="235" t="s">
        <v>6362</v>
      </c>
      <c r="G1760" s="235" t="s">
        <v>6363</v>
      </c>
      <c r="H1760" s="226">
        <v>0</v>
      </c>
    </row>
    <row r="1761" spans="2:8" x14ac:dyDescent="0.25">
      <c r="B1761" s="235" t="s">
        <v>6364</v>
      </c>
      <c r="C1761" s="235" t="s">
        <v>6365</v>
      </c>
      <c r="D1761" s="226">
        <v>0</v>
      </c>
      <c r="F1761" s="235" t="s">
        <v>6364</v>
      </c>
      <c r="G1761" s="235" t="s">
        <v>6365</v>
      </c>
      <c r="H1761" s="226">
        <v>0</v>
      </c>
    </row>
    <row r="1762" spans="2:8" x14ac:dyDescent="0.25">
      <c r="B1762" s="235" t="s">
        <v>6366</v>
      </c>
      <c r="C1762" s="235" t="s">
        <v>6367</v>
      </c>
      <c r="D1762" s="226">
        <v>0</v>
      </c>
      <c r="F1762" s="235" t="s">
        <v>6366</v>
      </c>
      <c r="G1762" s="235" t="s">
        <v>6367</v>
      </c>
      <c r="H1762" s="226">
        <v>0</v>
      </c>
    </row>
    <row r="1763" spans="2:8" x14ac:dyDescent="0.25">
      <c r="B1763" s="235" t="s">
        <v>6368</v>
      </c>
      <c r="C1763" s="235" t="s">
        <v>6369</v>
      </c>
      <c r="D1763" s="226">
        <v>15782650.09</v>
      </c>
      <c r="F1763" s="235" t="s">
        <v>6368</v>
      </c>
      <c r="G1763" s="235" t="s">
        <v>6369</v>
      </c>
      <c r="H1763" s="226">
        <v>11314046.83</v>
      </c>
    </row>
    <row r="1764" spans="2:8" x14ac:dyDescent="0.25">
      <c r="B1764" s="235" t="s">
        <v>6370</v>
      </c>
      <c r="C1764" s="235" t="s">
        <v>6371</v>
      </c>
      <c r="D1764" s="226">
        <v>15782650.09</v>
      </c>
      <c r="F1764" s="235" t="s">
        <v>6370</v>
      </c>
      <c r="G1764" s="235" t="s">
        <v>6371</v>
      </c>
      <c r="H1764" s="226">
        <v>11314046.83</v>
      </c>
    </row>
    <row r="1765" spans="2:8" x14ac:dyDescent="0.25">
      <c r="B1765" s="235" t="s">
        <v>6372</v>
      </c>
      <c r="C1765" s="235" t="s">
        <v>6373</v>
      </c>
      <c r="D1765" s="226">
        <v>180000</v>
      </c>
      <c r="F1765" s="235" t="s">
        <v>6372</v>
      </c>
      <c r="G1765" s="235" t="s">
        <v>6373</v>
      </c>
      <c r="H1765" s="226">
        <v>180000</v>
      </c>
    </row>
    <row r="1766" spans="2:8" x14ac:dyDescent="0.25">
      <c r="B1766" s="235" t="s">
        <v>6374</v>
      </c>
      <c r="C1766" s="235" t="s">
        <v>6375</v>
      </c>
      <c r="D1766" s="226">
        <v>2473993.0099999998</v>
      </c>
      <c r="F1766" s="235" t="s">
        <v>6374</v>
      </c>
      <c r="G1766" s="235" t="s">
        <v>6375</v>
      </c>
      <c r="H1766" s="226">
        <v>1309196.3899999999</v>
      </c>
    </row>
    <row r="1767" spans="2:8" x14ac:dyDescent="0.25">
      <c r="B1767" s="235" t="s">
        <v>6376</v>
      </c>
      <c r="C1767" s="235" t="s">
        <v>6377</v>
      </c>
      <c r="D1767" s="226">
        <v>6822000</v>
      </c>
      <c r="F1767" s="235" t="s">
        <v>6376</v>
      </c>
      <c r="G1767" s="235" t="s">
        <v>6377</v>
      </c>
      <c r="H1767" s="226">
        <v>5276000</v>
      </c>
    </row>
    <row r="1768" spans="2:8" x14ac:dyDescent="0.25">
      <c r="B1768" s="235" t="s">
        <v>6378</v>
      </c>
      <c r="C1768" s="235" t="s">
        <v>6379</v>
      </c>
      <c r="D1768" s="226">
        <v>4180355.28</v>
      </c>
      <c r="F1768" s="235" t="s">
        <v>6378</v>
      </c>
      <c r="G1768" s="235" t="s">
        <v>6379</v>
      </c>
      <c r="H1768" s="226">
        <v>2768396.81</v>
      </c>
    </row>
    <row r="1769" spans="2:8" x14ac:dyDescent="0.25">
      <c r="B1769" s="235" t="s">
        <v>6380</v>
      </c>
      <c r="C1769" s="235" t="s">
        <v>6381</v>
      </c>
      <c r="D1769" s="226">
        <v>255451.06</v>
      </c>
      <c r="F1769" s="235" t="s">
        <v>6380</v>
      </c>
      <c r="G1769" s="235" t="s">
        <v>6381</v>
      </c>
      <c r="H1769" s="226">
        <v>109618.63</v>
      </c>
    </row>
    <row r="1770" spans="2:8" x14ac:dyDescent="0.25">
      <c r="B1770" s="235" t="s">
        <v>6382</v>
      </c>
      <c r="C1770" s="235" t="s">
        <v>6383</v>
      </c>
      <c r="D1770" s="226">
        <v>224240</v>
      </c>
      <c r="F1770" s="235" t="s">
        <v>6382</v>
      </c>
      <c r="G1770" s="235" t="s">
        <v>6383</v>
      </c>
      <c r="H1770" s="226">
        <v>224240</v>
      </c>
    </row>
    <row r="1771" spans="2:8" x14ac:dyDescent="0.25">
      <c r="B1771" s="235" t="s">
        <v>6384</v>
      </c>
      <c r="C1771" s="235" t="s">
        <v>6385</v>
      </c>
      <c r="D1771" s="226">
        <v>336610.74</v>
      </c>
      <c r="F1771" s="235" t="s">
        <v>6384</v>
      </c>
      <c r="G1771" s="235" t="s">
        <v>6385</v>
      </c>
      <c r="H1771" s="226">
        <v>136595</v>
      </c>
    </row>
    <row r="1772" spans="2:8" x14ac:dyDescent="0.25">
      <c r="B1772" s="235" t="s">
        <v>6386</v>
      </c>
      <c r="C1772" s="235" t="s">
        <v>6387</v>
      </c>
      <c r="D1772" s="226">
        <v>60000</v>
      </c>
      <c r="F1772" s="235" t="s">
        <v>6386</v>
      </c>
      <c r="G1772" s="235" t="s">
        <v>6387</v>
      </c>
      <c r="H1772" s="226">
        <v>60000</v>
      </c>
    </row>
    <row r="1773" spans="2:8" x14ac:dyDescent="0.25">
      <c r="B1773" s="235" t="s">
        <v>6388</v>
      </c>
      <c r="C1773" s="235" t="s">
        <v>6389</v>
      </c>
      <c r="D1773" s="226">
        <v>1250000</v>
      </c>
      <c r="F1773" s="235" t="s">
        <v>6388</v>
      </c>
      <c r="G1773" s="235" t="s">
        <v>6389</v>
      </c>
      <c r="H1773" s="226">
        <v>1250000</v>
      </c>
    </row>
    <row r="1774" spans="2:8" x14ac:dyDescent="0.25">
      <c r="B1774" s="235" t="s">
        <v>6390</v>
      </c>
      <c r="C1774" s="235" t="s">
        <v>6391</v>
      </c>
      <c r="D1774" s="226">
        <v>0</v>
      </c>
      <c r="F1774" s="235" t="s">
        <v>6390</v>
      </c>
      <c r="G1774" s="235" t="s">
        <v>6391</v>
      </c>
      <c r="H1774" s="226">
        <v>0</v>
      </c>
    </row>
    <row r="1775" spans="2:8" x14ac:dyDescent="0.25">
      <c r="B1775" s="235" t="s">
        <v>6392</v>
      </c>
      <c r="C1775" s="235" t="s">
        <v>6393</v>
      </c>
      <c r="D1775" s="226">
        <v>0</v>
      </c>
      <c r="F1775" s="235" t="s">
        <v>6392</v>
      </c>
      <c r="G1775" s="235" t="s">
        <v>6393</v>
      </c>
      <c r="H1775" s="226">
        <v>0</v>
      </c>
    </row>
    <row r="1776" spans="2:8" x14ac:dyDescent="0.25">
      <c r="B1776" s="235" t="s">
        <v>6394</v>
      </c>
      <c r="C1776" s="235" t="s">
        <v>6395</v>
      </c>
      <c r="D1776" s="226">
        <v>0</v>
      </c>
      <c r="F1776" s="235" t="s">
        <v>6394</v>
      </c>
      <c r="G1776" s="235" t="s">
        <v>6395</v>
      </c>
      <c r="H1776" s="226">
        <v>0</v>
      </c>
    </row>
    <row r="1777" spans="2:8" x14ac:dyDescent="0.25">
      <c r="B1777" s="235" t="s">
        <v>6396</v>
      </c>
      <c r="C1777" s="235" t="s">
        <v>6397</v>
      </c>
      <c r="D1777" s="226">
        <v>0</v>
      </c>
      <c r="F1777" s="235" t="s">
        <v>6396</v>
      </c>
      <c r="G1777" s="235" t="s">
        <v>6397</v>
      </c>
      <c r="H1777" s="226">
        <v>0</v>
      </c>
    </row>
    <row r="1778" spans="2:8" x14ac:dyDescent="0.25">
      <c r="B1778" s="235" t="s">
        <v>6398</v>
      </c>
      <c r="C1778" s="235" t="s">
        <v>6399</v>
      </c>
      <c r="D1778" s="226">
        <v>0</v>
      </c>
      <c r="F1778" s="235" t="s">
        <v>6398</v>
      </c>
      <c r="G1778" s="235" t="s">
        <v>6399</v>
      </c>
      <c r="H1778" s="226">
        <v>0</v>
      </c>
    </row>
    <row r="1779" spans="2:8" x14ac:dyDescent="0.25">
      <c r="B1779" s="235" t="s">
        <v>6400</v>
      </c>
      <c r="C1779" s="235" t="s">
        <v>6401</v>
      </c>
      <c r="D1779" s="226">
        <v>0</v>
      </c>
      <c r="F1779" s="235" t="s">
        <v>6400</v>
      </c>
      <c r="G1779" s="235" t="s">
        <v>6401</v>
      </c>
      <c r="H1779" s="226">
        <v>0</v>
      </c>
    </row>
    <row r="1780" spans="2:8" x14ac:dyDescent="0.25">
      <c r="B1780" s="235" t="s">
        <v>6402</v>
      </c>
      <c r="C1780" s="235" t="s">
        <v>6403</v>
      </c>
      <c r="D1780" s="226">
        <v>0</v>
      </c>
      <c r="F1780" s="235" t="s">
        <v>6402</v>
      </c>
      <c r="G1780" s="235" t="s">
        <v>6403</v>
      </c>
      <c r="H1780" s="226">
        <v>0</v>
      </c>
    </row>
    <row r="1781" spans="2:8" x14ac:dyDescent="0.25">
      <c r="B1781" s="235" t="s">
        <v>6404</v>
      </c>
      <c r="C1781" s="235" t="s">
        <v>6405</v>
      </c>
      <c r="D1781" s="226">
        <v>64288005.619999997</v>
      </c>
      <c r="F1781" s="235" t="s">
        <v>6404</v>
      </c>
      <c r="G1781" s="235" t="s">
        <v>6405</v>
      </c>
      <c r="H1781" s="226">
        <v>27316622.48</v>
      </c>
    </row>
    <row r="1782" spans="2:8" x14ac:dyDescent="0.25">
      <c r="B1782" s="235" t="s">
        <v>6406</v>
      </c>
      <c r="C1782" s="235" t="s">
        <v>6211</v>
      </c>
      <c r="D1782" s="226">
        <v>148</v>
      </c>
      <c r="F1782" s="235" t="s">
        <v>6406</v>
      </c>
      <c r="G1782" s="235" t="s">
        <v>6211</v>
      </c>
      <c r="H1782" s="226">
        <v>148</v>
      </c>
    </row>
    <row r="1783" spans="2:8" x14ac:dyDescent="0.25">
      <c r="B1783" s="235" t="s">
        <v>6407</v>
      </c>
      <c r="C1783" s="235" t="s">
        <v>6215</v>
      </c>
      <c r="D1783" s="226">
        <v>148</v>
      </c>
      <c r="F1783" s="235" t="s">
        <v>6407</v>
      </c>
      <c r="G1783" s="235" t="s">
        <v>6215</v>
      </c>
      <c r="H1783" s="226">
        <v>148</v>
      </c>
    </row>
    <row r="1784" spans="2:8" x14ac:dyDescent="0.25">
      <c r="B1784" s="235" t="s">
        <v>6408</v>
      </c>
      <c r="C1784" s="235" t="s">
        <v>6217</v>
      </c>
      <c r="D1784" s="226">
        <v>148</v>
      </c>
      <c r="F1784" s="235" t="s">
        <v>6408</v>
      </c>
      <c r="G1784" s="235" t="s">
        <v>6217</v>
      </c>
      <c r="H1784" s="226">
        <v>148</v>
      </c>
    </row>
    <row r="1785" spans="2:8" x14ac:dyDescent="0.25">
      <c r="B1785" s="235" t="s">
        <v>6409</v>
      </c>
      <c r="C1785" s="235" t="s">
        <v>6410</v>
      </c>
      <c r="D1785" s="226">
        <v>11491116.210000001</v>
      </c>
      <c r="F1785" s="235" t="s">
        <v>6409</v>
      </c>
      <c r="G1785" s="235" t="s">
        <v>6410</v>
      </c>
      <c r="H1785" s="226">
        <v>3171218.37</v>
      </c>
    </row>
    <row r="1786" spans="2:8" x14ac:dyDescent="0.25">
      <c r="B1786" s="235" t="s">
        <v>6411</v>
      </c>
      <c r="C1786" s="235" t="s">
        <v>3885</v>
      </c>
      <c r="D1786" s="226">
        <v>11483214.27</v>
      </c>
      <c r="F1786" s="235" t="s">
        <v>6411</v>
      </c>
      <c r="G1786" s="235" t="s">
        <v>3885</v>
      </c>
      <c r="H1786" s="226">
        <v>3163317.43</v>
      </c>
    </row>
    <row r="1787" spans="2:8" x14ac:dyDescent="0.25">
      <c r="B1787" s="235" t="s">
        <v>6412</v>
      </c>
      <c r="C1787" s="235" t="s">
        <v>6253</v>
      </c>
      <c r="D1787" s="226">
        <v>11483214.27</v>
      </c>
      <c r="F1787" s="235" t="s">
        <v>6412</v>
      </c>
      <c r="G1787" s="235" t="s">
        <v>6253</v>
      </c>
      <c r="H1787" s="226">
        <v>3163317.43</v>
      </c>
    </row>
    <row r="1788" spans="2:8" x14ac:dyDescent="0.25">
      <c r="B1788" s="235" t="s">
        <v>6413</v>
      </c>
      <c r="C1788" s="235" t="s">
        <v>4359</v>
      </c>
      <c r="D1788" s="226">
        <v>7901.94</v>
      </c>
      <c r="F1788" s="235" t="s">
        <v>6413</v>
      </c>
      <c r="G1788" s="235" t="s">
        <v>4359</v>
      </c>
      <c r="H1788" s="226">
        <v>7900.94</v>
      </c>
    </row>
    <row r="1789" spans="2:8" x14ac:dyDescent="0.25">
      <c r="B1789" s="235" t="s">
        <v>6414</v>
      </c>
      <c r="C1789" s="235" t="s">
        <v>5556</v>
      </c>
      <c r="D1789" s="226">
        <v>7901.94</v>
      </c>
      <c r="F1789" s="235" t="s">
        <v>6414</v>
      </c>
      <c r="G1789" s="235" t="s">
        <v>5556</v>
      </c>
      <c r="H1789" s="226">
        <v>7900.94</v>
      </c>
    </row>
    <row r="1790" spans="2:8" x14ac:dyDescent="0.25">
      <c r="B1790" s="235" t="s">
        <v>6415</v>
      </c>
      <c r="C1790" s="235" t="s">
        <v>6416</v>
      </c>
      <c r="D1790" s="226">
        <v>0</v>
      </c>
      <c r="F1790" s="235" t="s">
        <v>6415</v>
      </c>
      <c r="G1790" s="235" t="s">
        <v>6416</v>
      </c>
      <c r="H1790" s="226">
        <v>0</v>
      </c>
    </row>
    <row r="1791" spans="2:8" x14ac:dyDescent="0.25">
      <c r="B1791" s="235" t="s">
        <v>6417</v>
      </c>
      <c r="C1791" s="235" t="s">
        <v>6266</v>
      </c>
      <c r="D1791" s="226">
        <v>2548783.0299999998</v>
      </c>
      <c r="F1791" s="235" t="s">
        <v>6417</v>
      </c>
      <c r="G1791" s="235" t="s">
        <v>6266</v>
      </c>
      <c r="H1791" s="226">
        <v>2138768.11</v>
      </c>
    </row>
    <row r="1792" spans="2:8" x14ac:dyDescent="0.25">
      <c r="B1792" s="235" t="s">
        <v>6418</v>
      </c>
      <c r="C1792" s="235" t="s">
        <v>3885</v>
      </c>
      <c r="D1792" s="226">
        <v>2548783.0299999998</v>
      </c>
      <c r="F1792" s="235" t="s">
        <v>6418</v>
      </c>
      <c r="G1792" s="235" t="s">
        <v>3885</v>
      </c>
      <c r="H1792" s="226">
        <v>2138768.11</v>
      </c>
    </row>
    <row r="1793" spans="2:8" x14ac:dyDescent="0.25">
      <c r="B1793" s="235" t="s">
        <v>6419</v>
      </c>
      <c r="C1793" s="235" t="s">
        <v>6253</v>
      </c>
      <c r="D1793" s="226">
        <v>2548783.0299999998</v>
      </c>
      <c r="F1793" s="235" t="s">
        <v>6419</v>
      </c>
      <c r="G1793" s="235" t="s">
        <v>6253</v>
      </c>
      <c r="H1793" s="226">
        <v>2138768.11</v>
      </c>
    </row>
    <row r="1794" spans="2:8" x14ac:dyDescent="0.25">
      <c r="B1794" s="235" t="s">
        <v>6420</v>
      </c>
      <c r="C1794" s="235" t="s">
        <v>6286</v>
      </c>
      <c r="D1794" s="226">
        <v>11012543.68</v>
      </c>
      <c r="F1794" s="235" t="s">
        <v>6420</v>
      </c>
      <c r="G1794" s="235" t="s">
        <v>6286</v>
      </c>
      <c r="H1794" s="226">
        <v>3440754.37</v>
      </c>
    </row>
    <row r="1795" spans="2:8" x14ac:dyDescent="0.25">
      <c r="B1795" s="235" t="s">
        <v>6421</v>
      </c>
      <c r="C1795" s="235" t="s">
        <v>6422</v>
      </c>
      <c r="D1795" s="226">
        <v>89098.22</v>
      </c>
      <c r="F1795" s="235" t="s">
        <v>6421</v>
      </c>
      <c r="G1795" s="235" t="s">
        <v>6422</v>
      </c>
      <c r="H1795" s="226">
        <v>61402.82</v>
      </c>
    </row>
    <row r="1796" spans="2:8" x14ac:dyDescent="0.25">
      <c r="B1796" s="235" t="s">
        <v>6423</v>
      </c>
      <c r="C1796" s="235" t="s">
        <v>6289</v>
      </c>
      <c r="D1796" s="226">
        <v>89098.22</v>
      </c>
      <c r="F1796" s="235" t="s">
        <v>6423</v>
      </c>
      <c r="G1796" s="235" t="s">
        <v>6289</v>
      </c>
      <c r="H1796" s="226">
        <v>61402.82</v>
      </c>
    </row>
    <row r="1797" spans="2:8" x14ac:dyDescent="0.25">
      <c r="B1797" s="235" t="s">
        <v>6424</v>
      </c>
      <c r="C1797" s="235" t="s">
        <v>6425</v>
      </c>
      <c r="D1797" s="226">
        <v>4739341.6100000003</v>
      </c>
      <c r="F1797" s="235" t="s">
        <v>6424</v>
      </c>
      <c r="G1797" s="235" t="s">
        <v>6425</v>
      </c>
      <c r="H1797" s="226">
        <v>1770628.54</v>
      </c>
    </row>
    <row r="1798" spans="2:8" x14ac:dyDescent="0.25">
      <c r="B1798" s="235" t="s">
        <v>6426</v>
      </c>
      <c r="C1798" s="235" t="s">
        <v>6292</v>
      </c>
      <c r="D1798" s="226">
        <v>4739341.6100000003</v>
      </c>
      <c r="F1798" s="235" t="s">
        <v>6426</v>
      </c>
      <c r="G1798" s="235" t="s">
        <v>6292</v>
      </c>
      <c r="H1798" s="226">
        <v>1770628.54</v>
      </c>
    </row>
    <row r="1799" spans="2:8" x14ac:dyDescent="0.25">
      <c r="B1799" s="235" t="s">
        <v>6427</v>
      </c>
      <c r="C1799" s="235" t="s">
        <v>6428</v>
      </c>
      <c r="D1799" s="226">
        <v>13129.64</v>
      </c>
      <c r="F1799" s="235" t="s">
        <v>6427</v>
      </c>
      <c r="G1799" s="235" t="s">
        <v>6428</v>
      </c>
      <c r="H1799" s="226">
        <v>13129.64</v>
      </c>
    </row>
    <row r="1800" spans="2:8" x14ac:dyDescent="0.25">
      <c r="B1800" s="235" t="s">
        <v>6429</v>
      </c>
      <c r="C1800" s="235" t="s">
        <v>6295</v>
      </c>
      <c r="D1800" s="226">
        <v>13129.64</v>
      </c>
      <c r="F1800" s="235" t="s">
        <v>6429</v>
      </c>
      <c r="G1800" s="235" t="s">
        <v>6295</v>
      </c>
      <c r="H1800" s="226">
        <v>13129.64</v>
      </c>
    </row>
    <row r="1801" spans="2:8" x14ac:dyDescent="0.25">
      <c r="B1801" s="235" t="s">
        <v>6430</v>
      </c>
      <c r="C1801" s="235" t="s">
        <v>6431</v>
      </c>
      <c r="D1801" s="226">
        <v>3722612.97</v>
      </c>
      <c r="F1801" s="235" t="s">
        <v>6430</v>
      </c>
      <c r="G1801" s="235" t="s">
        <v>6431</v>
      </c>
      <c r="H1801" s="226">
        <v>959253.9</v>
      </c>
    </row>
    <row r="1802" spans="2:8" x14ac:dyDescent="0.25">
      <c r="B1802" s="235" t="s">
        <v>6432</v>
      </c>
      <c r="C1802" s="235" t="s">
        <v>6298</v>
      </c>
      <c r="D1802" s="226">
        <v>3722612.97</v>
      </c>
      <c r="F1802" s="235" t="s">
        <v>6432</v>
      </c>
      <c r="G1802" s="235" t="s">
        <v>6298</v>
      </c>
      <c r="H1802" s="226">
        <v>959253.9</v>
      </c>
    </row>
    <row r="1803" spans="2:8" x14ac:dyDescent="0.25">
      <c r="B1803" s="235" t="s">
        <v>6433</v>
      </c>
      <c r="C1803" s="235" t="s">
        <v>6434</v>
      </c>
      <c r="D1803" s="226">
        <v>2448361.2400000002</v>
      </c>
      <c r="F1803" s="235" t="s">
        <v>6433</v>
      </c>
      <c r="G1803" s="235" t="s">
        <v>6434</v>
      </c>
      <c r="H1803" s="226">
        <v>636339.47</v>
      </c>
    </row>
    <row r="1804" spans="2:8" x14ac:dyDescent="0.25">
      <c r="B1804" s="235" t="s">
        <v>6435</v>
      </c>
      <c r="C1804" s="235" t="s">
        <v>6304</v>
      </c>
      <c r="D1804" s="226">
        <v>2448361.2400000002</v>
      </c>
      <c r="F1804" s="235" t="s">
        <v>6435</v>
      </c>
      <c r="G1804" s="235" t="s">
        <v>6304</v>
      </c>
      <c r="H1804" s="226">
        <v>636339.47</v>
      </c>
    </row>
    <row r="1805" spans="2:8" x14ac:dyDescent="0.25">
      <c r="B1805" s="235" t="s">
        <v>6436</v>
      </c>
      <c r="C1805" s="235" t="s">
        <v>6437</v>
      </c>
      <c r="D1805" s="226">
        <v>0</v>
      </c>
      <c r="F1805" s="235" t="s">
        <v>6436</v>
      </c>
      <c r="G1805" s="235" t="s">
        <v>6437</v>
      </c>
      <c r="H1805" s="226">
        <v>0</v>
      </c>
    </row>
    <row r="1806" spans="2:8" x14ac:dyDescent="0.25">
      <c r="B1806" s="235" t="s">
        <v>6438</v>
      </c>
      <c r="C1806" s="235" t="s">
        <v>6439</v>
      </c>
      <c r="D1806" s="226">
        <v>23432764.609999999</v>
      </c>
      <c r="F1806" s="235" t="s">
        <v>6438</v>
      </c>
      <c r="G1806" s="235" t="s">
        <v>6439</v>
      </c>
      <c r="H1806" s="226">
        <v>7231686.7999999998</v>
      </c>
    </row>
    <row r="1807" spans="2:8" x14ac:dyDescent="0.25">
      <c r="B1807" s="235" t="s">
        <v>6440</v>
      </c>
      <c r="C1807" s="235" t="s">
        <v>6441</v>
      </c>
      <c r="D1807" s="226">
        <v>283814.68</v>
      </c>
      <c r="F1807" s="235" t="s">
        <v>6440</v>
      </c>
      <c r="G1807" s="235" t="s">
        <v>6441</v>
      </c>
      <c r="H1807" s="226">
        <v>233261.85</v>
      </c>
    </row>
    <row r="1808" spans="2:8" x14ac:dyDescent="0.25">
      <c r="B1808" s="235" t="s">
        <v>6442</v>
      </c>
      <c r="C1808" s="235" t="s">
        <v>6318</v>
      </c>
      <c r="D1808" s="226">
        <v>283814.68</v>
      </c>
      <c r="F1808" s="235" t="s">
        <v>6442</v>
      </c>
      <c r="G1808" s="235" t="s">
        <v>6318</v>
      </c>
      <c r="H1808" s="226">
        <v>233261.85</v>
      </c>
    </row>
    <row r="1809" spans="2:8" x14ac:dyDescent="0.25">
      <c r="B1809" s="235" t="s">
        <v>6443</v>
      </c>
      <c r="C1809" s="235" t="s">
        <v>6320</v>
      </c>
      <c r="D1809" s="226">
        <v>0</v>
      </c>
      <c r="F1809" s="235" t="s">
        <v>6443</v>
      </c>
      <c r="G1809" s="235" t="s">
        <v>6320</v>
      </c>
      <c r="H1809" s="226">
        <v>0</v>
      </c>
    </row>
    <row r="1810" spans="2:8" x14ac:dyDescent="0.25">
      <c r="B1810" s="235" t="s">
        <v>6444</v>
      </c>
      <c r="C1810" s="235" t="s">
        <v>6445</v>
      </c>
      <c r="D1810" s="226">
        <v>2733411.26</v>
      </c>
      <c r="F1810" s="235" t="s">
        <v>6444</v>
      </c>
      <c r="G1810" s="235" t="s">
        <v>6445</v>
      </c>
      <c r="H1810" s="226">
        <v>1403353.46</v>
      </c>
    </row>
    <row r="1811" spans="2:8" x14ac:dyDescent="0.25">
      <c r="B1811" s="235" t="s">
        <v>6446</v>
      </c>
      <c r="C1811" s="235" t="s">
        <v>6323</v>
      </c>
      <c r="D1811" s="226">
        <v>2733411.26</v>
      </c>
      <c r="F1811" s="235" t="s">
        <v>6446</v>
      </c>
      <c r="G1811" s="235" t="s">
        <v>6323</v>
      </c>
      <c r="H1811" s="226">
        <v>1403353.46</v>
      </c>
    </row>
    <row r="1812" spans="2:8" x14ac:dyDescent="0.25">
      <c r="B1812" s="235" t="s">
        <v>6447</v>
      </c>
      <c r="C1812" s="235" t="s">
        <v>6448</v>
      </c>
      <c r="D1812" s="226">
        <v>19056.97</v>
      </c>
      <c r="F1812" s="235" t="s">
        <v>6447</v>
      </c>
      <c r="G1812" s="235" t="s">
        <v>6448</v>
      </c>
      <c r="H1812" s="226">
        <v>16656.37</v>
      </c>
    </row>
    <row r="1813" spans="2:8" x14ac:dyDescent="0.25">
      <c r="B1813" s="235" t="s">
        <v>6449</v>
      </c>
      <c r="C1813" s="235" t="s">
        <v>6326</v>
      </c>
      <c r="D1813" s="226">
        <v>19056.97</v>
      </c>
      <c r="F1813" s="235" t="s">
        <v>6449</v>
      </c>
      <c r="G1813" s="235" t="s">
        <v>6326</v>
      </c>
      <c r="H1813" s="226">
        <v>16656.37</v>
      </c>
    </row>
    <row r="1814" spans="2:8" x14ac:dyDescent="0.25">
      <c r="B1814" s="235" t="s">
        <v>6450</v>
      </c>
      <c r="C1814" s="235" t="s">
        <v>6328</v>
      </c>
      <c r="D1814" s="226">
        <v>0</v>
      </c>
      <c r="F1814" s="235" t="s">
        <v>6450</v>
      </c>
      <c r="G1814" s="235" t="s">
        <v>6328</v>
      </c>
      <c r="H1814" s="226">
        <v>0</v>
      </c>
    </row>
    <row r="1815" spans="2:8" x14ac:dyDescent="0.25">
      <c r="B1815" s="235" t="s">
        <v>6451</v>
      </c>
      <c r="C1815" s="235" t="s">
        <v>6452</v>
      </c>
      <c r="D1815" s="226">
        <v>2163365.34</v>
      </c>
      <c r="F1815" s="235" t="s">
        <v>6451</v>
      </c>
      <c r="G1815" s="235" t="s">
        <v>6452</v>
      </c>
      <c r="H1815" s="226">
        <v>815999.69</v>
      </c>
    </row>
    <row r="1816" spans="2:8" x14ac:dyDescent="0.25">
      <c r="B1816" s="235" t="s">
        <v>6453</v>
      </c>
      <c r="C1816" s="235" t="s">
        <v>6331</v>
      </c>
      <c r="D1816" s="226">
        <v>2163365.34</v>
      </c>
      <c r="F1816" s="235" t="s">
        <v>6453</v>
      </c>
      <c r="G1816" s="235" t="s">
        <v>6331</v>
      </c>
      <c r="H1816" s="226">
        <v>815999.69</v>
      </c>
    </row>
    <row r="1817" spans="2:8" x14ac:dyDescent="0.25">
      <c r="B1817" s="235" t="s">
        <v>6454</v>
      </c>
      <c r="C1817" s="235" t="s">
        <v>6333</v>
      </c>
      <c r="D1817" s="226">
        <v>0</v>
      </c>
      <c r="F1817" s="235" t="s">
        <v>6454</v>
      </c>
      <c r="G1817" s="235" t="s">
        <v>6333</v>
      </c>
      <c r="H1817" s="226">
        <v>0</v>
      </c>
    </row>
    <row r="1818" spans="2:8" x14ac:dyDescent="0.25">
      <c r="B1818" s="235" t="s">
        <v>6455</v>
      </c>
      <c r="C1818" s="235" t="s">
        <v>6456</v>
      </c>
      <c r="D1818" s="226">
        <v>0</v>
      </c>
      <c r="F1818" s="235" t="s">
        <v>6455</v>
      </c>
      <c r="G1818" s="235" t="s">
        <v>6456</v>
      </c>
      <c r="H1818" s="226">
        <v>0</v>
      </c>
    </row>
    <row r="1819" spans="2:8" x14ac:dyDescent="0.25">
      <c r="B1819" s="235" t="s">
        <v>6457</v>
      </c>
      <c r="C1819" s="235" t="s">
        <v>6197</v>
      </c>
      <c r="D1819" s="226">
        <v>0</v>
      </c>
      <c r="F1819" s="235" t="s">
        <v>6457</v>
      </c>
      <c r="G1819" s="235" t="s">
        <v>6197</v>
      </c>
      <c r="H1819" s="226">
        <v>0</v>
      </c>
    </row>
    <row r="1820" spans="2:8" x14ac:dyDescent="0.25">
      <c r="B1820" s="235" t="s">
        <v>6458</v>
      </c>
      <c r="C1820" s="235" t="s">
        <v>6459</v>
      </c>
      <c r="D1820" s="226">
        <v>1883688.95</v>
      </c>
      <c r="F1820" s="235" t="s">
        <v>6458</v>
      </c>
      <c r="G1820" s="235" t="s">
        <v>6459</v>
      </c>
      <c r="H1820" s="226">
        <v>1002734.87</v>
      </c>
    </row>
    <row r="1821" spans="2:8" x14ac:dyDescent="0.25">
      <c r="B1821" s="235" t="s">
        <v>6460</v>
      </c>
      <c r="C1821" s="235" t="s">
        <v>6461</v>
      </c>
      <c r="D1821" s="226">
        <v>554355.29</v>
      </c>
      <c r="F1821" s="235" t="s">
        <v>6460</v>
      </c>
      <c r="G1821" s="235" t="s">
        <v>6461</v>
      </c>
      <c r="H1821" s="226">
        <v>249130.76</v>
      </c>
    </row>
    <row r="1822" spans="2:8" x14ac:dyDescent="0.25">
      <c r="B1822" s="235" t="s">
        <v>6462</v>
      </c>
      <c r="C1822" s="235" t="s">
        <v>6341</v>
      </c>
      <c r="D1822" s="226">
        <v>554355.29</v>
      </c>
      <c r="F1822" s="235" t="s">
        <v>6462</v>
      </c>
      <c r="G1822" s="235" t="s">
        <v>6341</v>
      </c>
      <c r="H1822" s="226">
        <v>249130.76</v>
      </c>
    </row>
    <row r="1823" spans="2:8" x14ac:dyDescent="0.25">
      <c r="B1823" s="235" t="s">
        <v>6463</v>
      </c>
      <c r="C1823" s="235" t="s">
        <v>3875</v>
      </c>
      <c r="D1823" s="226">
        <v>15795072.119999999</v>
      </c>
      <c r="F1823" s="235" t="s">
        <v>6463</v>
      </c>
      <c r="G1823" s="235" t="s">
        <v>3875</v>
      </c>
      <c r="H1823" s="226">
        <v>3510549.8</v>
      </c>
    </row>
    <row r="1824" spans="2:8" x14ac:dyDescent="0.25">
      <c r="B1824" s="235" t="s">
        <v>6464</v>
      </c>
      <c r="C1824" s="235" t="s">
        <v>6344</v>
      </c>
      <c r="D1824" s="226">
        <v>0</v>
      </c>
      <c r="F1824" s="235" t="s">
        <v>6464</v>
      </c>
      <c r="G1824" s="235" t="s">
        <v>6344</v>
      </c>
      <c r="H1824" s="226">
        <v>0</v>
      </c>
    </row>
    <row r="1825" spans="2:8" x14ac:dyDescent="0.25">
      <c r="B1825" s="235" t="s">
        <v>6465</v>
      </c>
      <c r="C1825" s="235" t="s">
        <v>6346</v>
      </c>
      <c r="D1825" s="226">
        <v>0</v>
      </c>
      <c r="F1825" s="235" t="s">
        <v>6465</v>
      </c>
      <c r="G1825" s="235" t="s">
        <v>6346</v>
      </c>
      <c r="H1825" s="226">
        <v>0</v>
      </c>
    </row>
    <row r="1826" spans="2:8" x14ac:dyDescent="0.25">
      <c r="B1826" s="235" t="s">
        <v>6830</v>
      </c>
      <c r="C1826" s="235" t="s">
        <v>6821</v>
      </c>
      <c r="D1826" s="226">
        <v>15795072.119999999</v>
      </c>
      <c r="F1826" s="235" t="s">
        <v>6830</v>
      </c>
      <c r="G1826" s="235" t="s">
        <v>6821</v>
      </c>
      <c r="H1826" s="226">
        <v>3510549.8</v>
      </c>
    </row>
    <row r="1827" spans="2:8" x14ac:dyDescent="0.25">
      <c r="B1827" s="235" t="s">
        <v>6831</v>
      </c>
      <c r="C1827" s="235" t="s">
        <v>6823</v>
      </c>
      <c r="D1827" s="226">
        <v>31123.99</v>
      </c>
      <c r="F1827" s="235" t="s">
        <v>6831</v>
      </c>
      <c r="G1827" s="235" t="s">
        <v>6823</v>
      </c>
      <c r="H1827" s="226">
        <v>22866.79</v>
      </c>
    </row>
    <row r="1828" spans="2:8" x14ac:dyDescent="0.25">
      <c r="B1828" s="235" t="s">
        <v>6832</v>
      </c>
      <c r="C1828" s="235" t="s">
        <v>6825</v>
      </c>
      <c r="D1828" s="226">
        <v>7173156.1299999999</v>
      </c>
      <c r="F1828" s="235" t="s">
        <v>6832</v>
      </c>
      <c r="G1828" s="235" t="s">
        <v>6825</v>
      </c>
      <c r="H1828" s="226">
        <v>2114225.02</v>
      </c>
    </row>
    <row r="1829" spans="2:8" x14ac:dyDescent="0.25">
      <c r="B1829" s="235" t="s">
        <v>6833</v>
      </c>
      <c r="C1829" s="235" t="s">
        <v>6827</v>
      </c>
      <c r="D1829" s="226">
        <v>155941.28</v>
      </c>
      <c r="F1829" s="235" t="s">
        <v>6833</v>
      </c>
      <c r="G1829" s="235" t="s">
        <v>6827</v>
      </c>
      <c r="H1829" s="226">
        <v>155941.28</v>
      </c>
    </row>
    <row r="1830" spans="2:8" x14ac:dyDescent="0.25">
      <c r="B1830" s="235" t="s">
        <v>6834</v>
      </c>
      <c r="C1830" s="235" t="s">
        <v>6829</v>
      </c>
      <c r="D1830" s="226">
        <v>8434850.7200000007</v>
      </c>
      <c r="F1830" s="235" t="s">
        <v>6834</v>
      </c>
      <c r="G1830" s="235" t="s">
        <v>6829</v>
      </c>
      <c r="H1830" s="226">
        <v>1217516.71</v>
      </c>
    </row>
    <row r="1831" spans="2:8" x14ac:dyDescent="0.25">
      <c r="B1831" s="235" t="s">
        <v>6466</v>
      </c>
      <c r="C1831" s="235" t="s">
        <v>6467</v>
      </c>
      <c r="D1831" s="226">
        <v>0</v>
      </c>
      <c r="F1831" s="235" t="s">
        <v>6466</v>
      </c>
      <c r="G1831" s="235" t="s">
        <v>6467</v>
      </c>
      <c r="H1831" s="226">
        <v>0</v>
      </c>
    </row>
    <row r="1832" spans="2:8" x14ac:dyDescent="0.25">
      <c r="B1832" s="235" t="s">
        <v>6468</v>
      </c>
      <c r="C1832" s="235" t="s">
        <v>6469</v>
      </c>
      <c r="D1832" s="226">
        <v>0</v>
      </c>
      <c r="F1832" s="235" t="s">
        <v>6468</v>
      </c>
      <c r="G1832" s="235" t="s">
        <v>6469</v>
      </c>
      <c r="H1832" s="226">
        <v>0</v>
      </c>
    </row>
    <row r="1833" spans="2:8" x14ac:dyDescent="0.25">
      <c r="B1833" s="235" t="s">
        <v>6470</v>
      </c>
      <c r="C1833" s="235" t="s">
        <v>6369</v>
      </c>
      <c r="D1833" s="226">
        <v>15802650.09</v>
      </c>
      <c r="F1833" s="235" t="s">
        <v>6470</v>
      </c>
      <c r="G1833" s="235" t="s">
        <v>6369</v>
      </c>
      <c r="H1833" s="226">
        <v>11334046.83</v>
      </c>
    </row>
    <row r="1834" spans="2:8" x14ac:dyDescent="0.25">
      <c r="B1834" s="235" t="s">
        <v>6471</v>
      </c>
      <c r="C1834" s="235" t="s">
        <v>6371</v>
      </c>
      <c r="D1834" s="226">
        <v>15802650.09</v>
      </c>
      <c r="F1834" s="235" t="s">
        <v>6471</v>
      </c>
      <c r="G1834" s="235" t="s">
        <v>6371</v>
      </c>
      <c r="H1834" s="226">
        <v>11334046.83</v>
      </c>
    </row>
    <row r="1835" spans="2:8" x14ac:dyDescent="0.25">
      <c r="B1835" s="235" t="s">
        <v>6472</v>
      </c>
      <c r="C1835" s="235" t="s">
        <v>6373</v>
      </c>
      <c r="D1835" s="226">
        <v>180000</v>
      </c>
      <c r="F1835" s="235" t="s">
        <v>6472</v>
      </c>
      <c r="G1835" s="235" t="s">
        <v>6373</v>
      </c>
      <c r="H1835" s="226">
        <v>180000</v>
      </c>
    </row>
    <row r="1836" spans="2:8" x14ac:dyDescent="0.25">
      <c r="B1836" s="235" t="s">
        <v>6473</v>
      </c>
      <c r="C1836" s="235" t="s">
        <v>6375</v>
      </c>
      <c r="D1836" s="226">
        <v>2473993.0099999998</v>
      </c>
      <c r="F1836" s="235" t="s">
        <v>6473</v>
      </c>
      <c r="G1836" s="235" t="s">
        <v>6375</v>
      </c>
      <c r="H1836" s="226">
        <v>1309196.3899999999</v>
      </c>
    </row>
    <row r="1837" spans="2:8" x14ac:dyDescent="0.25">
      <c r="B1837" s="235" t="s">
        <v>6474</v>
      </c>
      <c r="C1837" s="235" t="s">
        <v>6475</v>
      </c>
      <c r="D1837" s="226">
        <v>6822000</v>
      </c>
      <c r="F1837" s="235" t="s">
        <v>6474</v>
      </c>
      <c r="G1837" s="235" t="s">
        <v>6475</v>
      </c>
      <c r="H1837" s="226">
        <v>5276000</v>
      </c>
    </row>
    <row r="1838" spans="2:8" x14ac:dyDescent="0.25">
      <c r="B1838" s="235" t="s">
        <v>6476</v>
      </c>
      <c r="C1838" s="235" t="s">
        <v>6379</v>
      </c>
      <c r="D1838" s="226">
        <v>4180355.28</v>
      </c>
      <c r="F1838" s="235" t="s">
        <v>6476</v>
      </c>
      <c r="G1838" s="235" t="s">
        <v>6379</v>
      </c>
      <c r="H1838" s="226">
        <v>2768396.81</v>
      </c>
    </row>
    <row r="1839" spans="2:8" x14ac:dyDescent="0.25">
      <c r="B1839" s="235" t="s">
        <v>6477</v>
      </c>
      <c r="C1839" s="235" t="s">
        <v>6381</v>
      </c>
      <c r="D1839" s="226">
        <v>255451.06</v>
      </c>
      <c r="F1839" s="235" t="s">
        <v>6477</v>
      </c>
      <c r="G1839" s="235" t="s">
        <v>6381</v>
      </c>
      <c r="H1839" s="226">
        <v>109618.63</v>
      </c>
    </row>
    <row r="1840" spans="2:8" x14ac:dyDescent="0.25">
      <c r="B1840" s="235" t="s">
        <v>6478</v>
      </c>
      <c r="C1840" s="235" t="s">
        <v>6479</v>
      </c>
      <c r="D1840" s="226">
        <v>224240</v>
      </c>
      <c r="F1840" s="235" t="s">
        <v>6478</v>
      </c>
      <c r="G1840" s="235" t="s">
        <v>6479</v>
      </c>
      <c r="H1840" s="226">
        <v>224240</v>
      </c>
    </row>
    <row r="1841" spans="2:8" x14ac:dyDescent="0.25">
      <c r="B1841" s="235" t="s">
        <v>6480</v>
      </c>
      <c r="C1841" s="235" t="s">
        <v>6481</v>
      </c>
      <c r="D1841" s="226">
        <v>336610.74</v>
      </c>
      <c r="F1841" s="235" t="s">
        <v>6480</v>
      </c>
      <c r="G1841" s="235" t="s">
        <v>6481</v>
      </c>
      <c r="H1841" s="226">
        <v>136595</v>
      </c>
    </row>
    <row r="1842" spans="2:8" x14ac:dyDescent="0.25">
      <c r="B1842" s="235" t="s">
        <v>6482</v>
      </c>
      <c r="C1842" s="235" t="s">
        <v>6387</v>
      </c>
      <c r="D1842" s="226">
        <v>60000</v>
      </c>
      <c r="F1842" s="235" t="s">
        <v>6482</v>
      </c>
      <c r="G1842" s="235" t="s">
        <v>6387</v>
      </c>
      <c r="H1842" s="226">
        <v>60000</v>
      </c>
    </row>
    <row r="1843" spans="2:8" x14ac:dyDescent="0.25">
      <c r="B1843" s="235" t="s">
        <v>6483</v>
      </c>
      <c r="C1843" s="235" t="s">
        <v>6389</v>
      </c>
      <c r="D1843" s="226">
        <v>1250000</v>
      </c>
      <c r="F1843" s="235" t="s">
        <v>6483</v>
      </c>
      <c r="G1843" s="235" t="s">
        <v>6389</v>
      </c>
      <c r="H1843" s="226">
        <v>1250000</v>
      </c>
    </row>
    <row r="1844" spans="2:8" x14ac:dyDescent="0.25">
      <c r="B1844" s="235" t="s">
        <v>6484</v>
      </c>
      <c r="C1844" s="235" t="s">
        <v>6247</v>
      </c>
      <c r="D1844" s="226">
        <v>20000</v>
      </c>
      <c r="F1844" s="235" t="s">
        <v>6484</v>
      </c>
      <c r="G1844" s="235" t="s">
        <v>6247</v>
      </c>
      <c r="H1844" s="226">
        <v>20000</v>
      </c>
    </row>
    <row r="1845" spans="2:8" x14ac:dyDescent="0.25">
      <c r="B1845" s="235" t="s">
        <v>6485</v>
      </c>
      <c r="C1845" s="235" t="s">
        <v>6486</v>
      </c>
      <c r="D1845" s="226">
        <v>335898216.81999999</v>
      </c>
      <c r="F1845" s="235" t="s">
        <v>6485</v>
      </c>
      <c r="G1845" s="235" t="s">
        <v>6486</v>
      </c>
      <c r="H1845" s="226">
        <v>272087995.37</v>
      </c>
    </row>
    <row r="1846" spans="2:8" x14ac:dyDescent="0.25">
      <c r="B1846" s="235" t="s">
        <v>6487</v>
      </c>
      <c r="C1846" s="235" t="s">
        <v>6488</v>
      </c>
      <c r="D1846" s="226">
        <v>334351175.12</v>
      </c>
      <c r="F1846" s="235" t="s">
        <v>6487</v>
      </c>
      <c r="G1846" s="235" t="s">
        <v>6488</v>
      </c>
      <c r="H1846" s="226">
        <v>270981337.14999998</v>
      </c>
    </row>
    <row r="1847" spans="2:8" x14ac:dyDescent="0.25">
      <c r="B1847" s="235" t="s">
        <v>6489</v>
      </c>
      <c r="C1847" s="235" t="s">
        <v>6488</v>
      </c>
      <c r="D1847" s="226">
        <v>169801338.53999999</v>
      </c>
      <c r="F1847" s="235" t="s">
        <v>6489</v>
      </c>
      <c r="G1847" s="235" t="s">
        <v>6488</v>
      </c>
      <c r="H1847" s="226">
        <v>120338153.83</v>
      </c>
    </row>
    <row r="1848" spans="2:8" x14ac:dyDescent="0.25">
      <c r="B1848" s="235" t="s">
        <v>6490</v>
      </c>
      <c r="C1848" s="235" t="s">
        <v>6491</v>
      </c>
      <c r="D1848" s="226">
        <v>168382159.91999999</v>
      </c>
      <c r="F1848" s="235" t="s">
        <v>6490</v>
      </c>
      <c r="G1848" s="235" t="s">
        <v>6491</v>
      </c>
      <c r="H1848" s="226">
        <v>119807653.83</v>
      </c>
    </row>
    <row r="1849" spans="2:8" x14ac:dyDescent="0.25">
      <c r="B1849" s="235" t="s">
        <v>6492</v>
      </c>
      <c r="C1849" s="235" t="s">
        <v>6493</v>
      </c>
      <c r="D1849" s="226">
        <v>793000</v>
      </c>
      <c r="F1849" s="235" t="s">
        <v>6492</v>
      </c>
      <c r="G1849" s="235" t="s">
        <v>6493</v>
      </c>
      <c r="H1849" s="226">
        <v>376500</v>
      </c>
    </row>
    <row r="1850" spans="2:8" x14ac:dyDescent="0.25">
      <c r="B1850" s="235" t="s">
        <v>6494</v>
      </c>
      <c r="C1850" s="235" t="s">
        <v>6495</v>
      </c>
      <c r="D1850" s="226">
        <v>57878.62</v>
      </c>
      <c r="F1850" s="235" t="s">
        <v>6494</v>
      </c>
      <c r="G1850" s="235" t="s">
        <v>6495</v>
      </c>
      <c r="H1850" s="226">
        <v>0</v>
      </c>
    </row>
    <row r="1851" spans="2:8" x14ac:dyDescent="0.25">
      <c r="B1851" s="235" t="s">
        <v>6496</v>
      </c>
      <c r="C1851" s="235" t="s">
        <v>6497</v>
      </c>
      <c r="D1851" s="226">
        <v>199000</v>
      </c>
      <c r="F1851" s="235" t="s">
        <v>6496</v>
      </c>
      <c r="G1851" s="235" t="s">
        <v>6497</v>
      </c>
      <c r="H1851" s="226">
        <v>129000</v>
      </c>
    </row>
    <row r="1852" spans="2:8" x14ac:dyDescent="0.25">
      <c r="B1852" s="235" t="s">
        <v>6498</v>
      </c>
      <c r="C1852" s="235" t="s">
        <v>6499</v>
      </c>
      <c r="D1852" s="226">
        <v>369300</v>
      </c>
      <c r="F1852" s="235" t="s">
        <v>6498</v>
      </c>
      <c r="G1852" s="235" t="s">
        <v>6499</v>
      </c>
      <c r="H1852" s="226">
        <v>25000</v>
      </c>
    </row>
    <row r="1853" spans="2:8" x14ac:dyDescent="0.25">
      <c r="B1853" s="235" t="s">
        <v>6500</v>
      </c>
      <c r="C1853" s="235" t="s">
        <v>6501</v>
      </c>
      <c r="D1853" s="226">
        <v>164000872.56999999</v>
      </c>
      <c r="F1853" s="235" t="s">
        <v>6500</v>
      </c>
      <c r="G1853" s="235" t="s">
        <v>6501</v>
      </c>
      <c r="H1853" s="226">
        <v>150205049.31999999</v>
      </c>
    </row>
    <row r="1854" spans="2:8" x14ac:dyDescent="0.25">
      <c r="B1854" s="235" t="s">
        <v>6502</v>
      </c>
      <c r="C1854" s="235" t="s">
        <v>6503</v>
      </c>
      <c r="D1854" s="226">
        <v>164000872.56999999</v>
      </c>
      <c r="F1854" s="235" t="s">
        <v>6502</v>
      </c>
      <c r="G1854" s="235" t="s">
        <v>6503</v>
      </c>
      <c r="H1854" s="226">
        <v>150205049.31999999</v>
      </c>
    </row>
    <row r="1855" spans="2:8" x14ac:dyDescent="0.25">
      <c r="B1855" s="235" t="s">
        <v>6788</v>
      </c>
      <c r="C1855" s="235" t="s">
        <v>6789</v>
      </c>
      <c r="D1855" s="226">
        <v>548964.01</v>
      </c>
      <c r="F1855" s="235" t="s">
        <v>6788</v>
      </c>
      <c r="G1855" s="235" t="s">
        <v>6789</v>
      </c>
      <c r="H1855" s="226">
        <v>438134</v>
      </c>
    </row>
    <row r="1856" spans="2:8" x14ac:dyDescent="0.25">
      <c r="B1856" s="235" t="s">
        <v>6790</v>
      </c>
      <c r="C1856" s="235" t="s">
        <v>6791</v>
      </c>
      <c r="D1856" s="226">
        <v>548964.01</v>
      </c>
      <c r="F1856" s="235" t="s">
        <v>6790</v>
      </c>
      <c r="G1856" s="235" t="s">
        <v>6791</v>
      </c>
      <c r="H1856" s="226">
        <v>438134</v>
      </c>
    </row>
    <row r="1857" spans="2:8" x14ac:dyDescent="0.25">
      <c r="B1857" s="235" t="s">
        <v>6792</v>
      </c>
      <c r="C1857" s="235" t="s">
        <v>6793</v>
      </c>
      <c r="D1857" s="226">
        <v>0</v>
      </c>
      <c r="F1857" s="235" t="s">
        <v>6792</v>
      </c>
      <c r="G1857" s="235" t="s">
        <v>6793</v>
      </c>
      <c r="H1857" s="226">
        <v>0</v>
      </c>
    </row>
    <row r="1858" spans="2:8" x14ac:dyDescent="0.25">
      <c r="B1858" s="235" t="s">
        <v>6794</v>
      </c>
      <c r="C1858" s="235" t="s">
        <v>6795</v>
      </c>
      <c r="D1858" s="226">
        <v>0</v>
      </c>
      <c r="F1858" s="235" t="s">
        <v>6794</v>
      </c>
      <c r="G1858" s="235" t="s">
        <v>6795</v>
      </c>
      <c r="H1858" s="226">
        <v>0</v>
      </c>
    </row>
    <row r="1859" spans="2:8" x14ac:dyDescent="0.25">
      <c r="B1859" s="235" t="s">
        <v>6796</v>
      </c>
      <c r="C1859" s="235" t="s">
        <v>6797</v>
      </c>
      <c r="D1859" s="226">
        <v>0</v>
      </c>
      <c r="F1859" s="235" t="s">
        <v>6796</v>
      </c>
      <c r="G1859" s="235" t="s">
        <v>6797</v>
      </c>
      <c r="H1859" s="226">
        <v>0</v>
      </c>
    </row>
    <row r="1860" spans="2:8" x14ac:dyDescent="0.25">
      <c r="B1860" s="235" t="s">
        <v>6504</v>
      </c>
      <c r="C1860" s="235" t="s">
        <v>6505</v>
      </c>
      <c r="D1860" s="226">
        <v>991000.67</v>
      </c>
      <c r="F1860" s="235" t="s">
        <v>6504</v>
      </c>
      <c r="G1860" s="235" t="s">
        <v>6505</v>
      </c>
      <c r="H1860" s="226">
        <v>662977.32999999996</v>
      </c>
    </row>
    <row r="1861" spans="2:8" x14ac:dyDescent="0.25">
      <c r="B1861" s="235" t="s">
        <v>6506</v>
      </c>
      <c r="C1861" s="235" t="s">
        <v>6507</v>
      </c>
      <c r="D1861" s="226">
        <v>991000.67</v>
      </c>
      <c r="F1861" s="235" t="s">
        <v>6506</v>
      </c>
      <c r="G1861" s="235" t="s">
        <v>6507</v>
      </c>
      <c r="H1861" s="226">
        <v>662977.32999999996</v>
      </c>
    </row>
    <row r="1862" spans="2:8" x14ac:dyDescent="0.25">
      <c r="B1862" s="235" t="s">
        <v>6508</v>
      </c>
      <c r="C1862" s="235" t="s">
        <v>6509</v>
      </c>
      <c r="D1862" s="226">
        <v>991000.67</v>
      </c>
      <c r="F1862" s="235" t="s">
        <v>6508</v>
      </c>
      <c r="G1862" s="235" t="s">
        <v>6509</v>
      </c>
      <c r="H1862" s="226">
        <v>662977.32999999996</v>
      </c>
    </row>
    <row r="1863" spans="2:8" x14ac:dyDescent="0.25">
      <c r="B1863" s="235" t="s">
        <v>6510</v>
      </c>
      <c r="C1863" s="235" t="s">
        <v>6511</v>
      </c>
      <c r="D1863" s="226">
        <v>0</v>
      </c>
      <c r="F1863" s="235" t="s">
        <v>6510</v>
      </c>
      <c r="G1863" s="235" t="s">
        <v>6511</v>
      </c>
      <c r="H1863" s="226">
        <v>0</v>
      </c>
    </row>
    <row r="1864" spans="2:8" x14ac:dyDescent="0.25">
      <c r="B1864" s="235" t="s">
        <v>6512</v>
      </c>
      <c r="C1864" s="235" t="s">
        <v>6513</v>
      </c>
      <c r="D1864" s="226">
        <v>0</v>
      </c>
      <c r="F1864" s="235" t="s">
        <v>6512</v>
      </c>
      <c r="G1864" s="235" t="s">
        <v>6513</v>
      </c>
      <c r="H1864" s="226">
        <v>0</v>
      </c>
    </row>
    <row r="1865" spans="2:8" x14ac:dyDescent="0.25">
      <c r="B1865" s="235" t="s">
        <v>6514</v>
      </c>
      <c r="C1865" s="235" t="s">
        <v>6515</v>
      </c>
      <c r="D1865" s="226">
        <v>0</v>
      </c>
      <c r="F1865" s="235" t="s">
        <v>6514</v>
      </c>
      <c r="G1865" s="235" t="s">
        <v>6515</v>
      </c>
      <c r="H1865" s="226">
        <v>0</v>
      </c>
    </row>
    <row r="1866" spans="2:8" x14ac:dyDescent="0.25">
      <c r="B1866" s="235" t="s">
        <v>6516</v>
      </c>
      <c r="C1866" s="235" t="s">
        <v>6517</v>
      </c>
      <c r="D1866" s="226">
        <v>0</v>
      </c>
      <c r="F1866" s="235" t="s">
        <v>6516</v>
      </c>
      <c r="G1866" s="235" t="s">
        <v>6517</v>
      </c>
      <c r="H1866" s="226">
        <v>0</v>
      </c>
    </row>
    <row r="1867" spans="2:8" x14ac:dyDescent="0.25">
      <c r="B1867" s="235" t="s">
        <v>6809</v>
      </c>
      <c r="C1867" s="235" t="s">
        <v>6810</v>
      </c>
      <c r="D1867" s="226">
        <v>0</v>
      </c>
      <c r="F1867" s="235" t="s">
        <v>6809</v>
      </c>
      <c r="G1867" s="235" t="s">
        <v>6810</v>
      </c>
      <c r="H1867" s="226">
        <v>0</v>
      </c>
    </row>
    <row r="1868" spans="2:8" x14ac:dyDescent="0.25">
      <c r="B1868" s="235" t="s">
        <v>6518</v>
      </c>
      <c r="C1868" s="235" t="s">
        <v>6519</v>
      </c>
      <c r="D1868" s="226">
        <v>34991.589999999997</v>
      </c>
      <c r="F1868" s="235" t="s">
        <v>6518</v>
      </c>
      <c r="G1868" s="235" t="s">
        <v>6519</v>
      </c>
      <c r="H1868" s="226">
        <v>24389.360000000001</v>
      </c>
    </row>
    <row r="1869" spans="2:8" x14ac:dyDescent="0.25">
      <c r="B1869" s="235" t="s">
        <v>6520</v>
      </c>
      <c r="C1869" s="235" t="s">
        <v>6521</v>
      </c>
      <c r="D1869" s="226">
        <v>25.29</v>
      </c>
      <c r="F1869" s="235" t="s">
        <v>6520</v>
      </c>
      <c r="G1869" s="235" t="s">
        <v>6521</v>
      </c>
      <c r="H1869" s="226">
        <v>25.29</v>
      </c>
    </row>
    <row r="1870" spans="2:8" x14ac:dyDescent="0.25">
      <c r="B1870" s="235" t="s">
        <v>6522</v>
      </c>
      <c r="C1870" s="235" t="s">
        <v>6523</v>
      </c>
      <c r="D1870" s="226">
        <v>34966.300000000003</v>
      </c>
      <c r="F1870" s="235" t="s">
        <v>6522</v>
      </c>
      <c r="G1870" s="235" t="s">
        <v>6523</v>
      </c>
      <c r="H1870" s="226">
        <v>24364.07</v>
      </c>
    </row>
    <row r="1871" spans="2:8" x14ac:dyDescent="0.25">
      <c r="B1871" s="235" t="s">
        <v>6524</v>
      </c>
      <c r="C1871" s="235" t="s">
        <v>6525</v>
      </c>
      <c r="D1871" s="226">
        <v>0</v>
      </c>
      <c r="F1871" s="235" t="s">
        <v>6524</v>
      </c>
      <c r="G1871" s="235" t="s">
        <v>6525</v>
      </c>
      <c r="H1871" s="226">
        <v>0</v>
      </c>
    </row>
    <row r="1872" spans="2:8" x14ac:dyDescent="0.25">
      <c r="B1872" s="235" t="s">
        <v>6526</v>
      </c>
      <c r="C1872" s="235" t="s">
        <v>6527</v>
      </c>
      <c r="D1872" s="226">
        <v>521049.44</v>
      </c>
      <c r="F1872" s="235" t="s">
        <v>6526</v>
      </c>
      <c r="G1872" s="235" t="s">
        <v>6527</v>
      </c>
      <c r="H1872" s="226">
        <v>419291.53</v>
      </c>
    </row>
    <row r="1873" spans="2:8" x14ac:dyDescent="0.25">
      <c r="B1873" s="235" t="s">
        <v>6528</v>
      </c>
      <c r="C1873" s="235" t="s">
        <v>6529</v>
      </c>
      <c r="D1873" s="226">
        <v>0</v>
      </c>
      <c r="F1873" s="235" t="s">
        <v>6528</v>
      </c>
      <c r="G1873" s="235" t="s">
        <v>6529</v>
      </c>
      <c r="H1873" s="226">
        <v>0</v>
      </c>
    </row>
    <row r="1874" spans="2:8" x14ac:dyDescent="0.25">
      <c r="B1874" s="235" t="s">
        <v>6530</v>
      </c>
      <c r="C1874" s="235" t="s">
        <v>6531</v>
      </c>
      <c r="D1874" s="226">
        <v>3</v>
      </c>
      <c r="F1874" s="235" t="s">
        <v>6530</v>
      </c>
      <c r="G1874" s="235" t="s">
        <v>6531</v>
      </c>
      <c r="H1874" s="226">
        <v>0</v>
      </c>
    </row>
    <row r="1875" spans="2:8" x14ac:dyDescent="0.25">
      <c r="B1875" s="235" t="s">
        <v>6532</v>
      </c>
      <c r="C1875" s="235" t="s">
        <v>6533</v>
      </c>
      <c r="D1875" s="226">
        <v>0</v>
      </c>
      <c r="F1875" s="235" t="s">
        <v>6532</v>
      </c>
      <c r="G1875" s="235" t="s">
        <v>6533</v>
      </c>
      <c r="H1875" s="226">
        <v>0</v>
      </c>
    </row>
    <row r="1876" spans="2:8" x14ac:dyDescent="0.25">
      <c r="B1876" s="235" t="s">
        <v>6534</v>
      </c>
      <c r="C1876" s="235" t="s">
        <v>6535</v>
      </c>
      <c r="D1876" s="226">
        <v>5</v>
      </c>
      <c r="F1876" s="235" t="s">
        <v>6534</v>
      </c>
      <c r="G1876" s="235" t="s">
        <v>6535</v>
      </c>
      <c r="H1876" s="226">
        <v>0</v>
      </c>
    </row>
    <row r="1877" spans="2:8" x14ac:dyDescent="0.25">
      <c r="B1877" s="235" t="s">
        <v>6536</v>
      </c>
      <c r="C1877" s="235" t="s">
        <v>6537</v>
      </c>
      <c r="D1877" s="226">
        <v>0</v>
      </c>
      <c r="F1877" s="235" t="s">
        <v>6536</v>
      </c>
      <c r="G1877" s="235" t="s">
        <v>6537</v>
      </c>
      <c r="H1877" s="226">
        <v>0</v>
      </c>
    </row>
    <row r="1878" spans="2:8" x14ac:dyDescent="0.25">
      <c r="B1878" s="235" t="s">
        <v>6538</v>
      </c>
      <c r="C1878" s="235" t="s">
        <v>6539</v>
      </c>
      <c r="D1878" s="226">
        <v>0</v>
      </c>
      <c r="F1878" s="235" t="s">
        <v>6538</v>
      </c>
      <c r="G1878" s="235" t="s">
        <v>6539</v>
      </c>
      <c r="H1878" s="226">
        <v>0</v>
      </c>
    </row>
    <row r="1879" spans="2:8" x14ac:dyDescent="0.25">
      <c r="B1879" s="235" t="s">
        <v>6540</v>
      </c>
      <c r="C1879" s="235" t="s">
        <v>6541</v>
      </c>
      <c r="D1879" s="226">
        <v>0</v>
      </c>
      <c r="F1879" s="235" t="s">
        <v>6540</v>
      </c>
      <c r="G1879" s="235" t="s">
        <v>6541</v>
      </c>
      <c r="H1879" s="226">
        <v>0</v>
      </c>
    </row>
    <row r="1880" spans="2:8" x14ac:dyDescent="0.25">
      <c r="B1880" s="235" t="s">
        <v>6542</v>
      </c>
      <c r="C1880" s="235" t="s">
        <v>6543</v>
      </c>
      <c r="D1880" s="226">
        <v>35</v>
      </c>
      <c r="F1880" s="235" t="s">
        <v>6542</v>
      </c>
      <c r="G1880" s="235" t="s">
        <v>6543</v>
      </c>
      <c r="H1880" s="226">
        <v>8</v>
      </c>
    </row>
    <row r="1881" spans="2:8" x14ac:dyDescent="0.25">
      <c r="B1881" s="235" t="s">
        <v>6544</v>
      </c>
      <c r="C1881" s="235" t="s">
        <v>6545</v>
      </c>
      <c r="D1881" s="226">
        <v>0</v>
      </c>
      <c r="F1881" s="235" t="s">
        <v>6544</v>
      </c>
      <c r="G1881" s="235" t="s">
        <v>6545</v>
      </c>
      <c r="H1881" s="226">
        <v>0</v>
      </c>
    </row>
    <row r="1882" spans="2:8" x14ac:dyDescent="0.25">
      <c r="B1882" s="235" t="s">
        <v>6546</v>
      </c>
      <c r="C1882" s="235" t="s">
        <v>6547</v>
      </c>
      <c r="D1882" s="226">
        <v>15</v>
      </c>
      <c r="F1882" s="235" t="s">
        <v>6546</v>
      </c>
      <c r="G1882" s="235" t="s">
        <v>6547</v>
      </c>
      <c r="H1882" s="226">
        <v>1</v>
      </c>
    </row>
    <row r="1883" spans="2:8" x14ac:dyDescent="0.25">
      <c r="B1883" s="235" t="s">
        <v>6548</v>
      </c>
      <c r="C1883" s="235" t="s">
        <v>6549</v>
      </c>
      <c r="D1883" s="226">
        <v>0</v>
      </c>
      <c r="F1883" s="235" t="s">
        <v>6548</v>
      </c>
      <c r="G1883" s="235" t="s">
        <v>6549</v>
      </c>
      <c r="H1883" s="226">
        <v>0</v>
      </c>
    </row>
    <row r="1884" spans="2:8" x14ac:dyDescent="0.25">
      <c r="B1884" s="235" t="s">
        <v>6550</v>
      </c>
      <c r="C1884" s="235" t="s">
        <v>6551</v>
      </c>
      <c r="D1884" s="226">
        <v>0</v>
      </c>
      <c r="F1884" s="235" t="s">
        <v>6550</v>
      </c>
      <c r="G1884" s="235" t="s">
        <v>6551</v>
      </c>
      <c r="H1884" s="226">
        <v>0</v>
      </c>
    </row>
    <row r="1885" spans="2:8" x14ac:dyDescent="0.25">
      <c r="B1885" s="235" t="s">
        <v>6552</v>
      </c>
      <c r="C1885" s="235" t="s">
        <v>6553</v>
      </c>
      <c r="D1885" s="226">
        <v>401511.43</v>
      </c>
      <c r="F1885" s="235" t="s">
        <v>6552</v>
      </c>
      <c r="G1885" s="235" t="s">
        <v>6553</v>
      </c>
      <c r="H1885" s="226">
        <v>310771.45</v>
      </c>
    </row>
    <row r="1886" spans="2:8" x14ac:dyDescent="0.25">
      <c r="B1886" s="235" t="s">
        <v>6554</v>
      </c>
      <c r="C1886" s="235" t="s">
        <v>6555</v>
      </c>
      <c r="D1886" s="226">
        <v>401511.43</v>
      </c>
      <c r="F1886" s="235" t="s">
        <v>6554</v>
      </c>
      <c r="G1886" s="235" t="s">
        <v>6555</v>
      </c>
      <c r="H1886" s="226">
        <v>310771.45</v>
      </c>
    </row>
    <row r="1887" spans="2:8" x14ac:dyDescent="0.25">
      <c r="B1887" s="235" t="s">
        <v>6556</v>
      </c>
      <c r="C1887" s="235" t="s">
        <v>6557</v>
      </c>
      <c r="D1887" s="226">
        <v>119480.01</v>
      </c>
      <c r="F1887" s="235" t="s">
        <v>6556</v>
      </c>
      <c r="G1887" s="235" t="s">
        <v>6557</v>
      </c>
      <c r="H1887" s="226">
        <v>108511.08</v>
      </c>
    </row>
    <row r="1888" spans="2:8" x14ac:dyDescent="0.25">
      <c r="B1888" s="235" t="s">
        <v>6558</v>
      </c>
      <c r="C1888" s="235" t="s">
        <v>6559</v>
      </c>
      <c r="D1888" s="226">
        <v>119480.01</v>
      </c>
      <c r="F1888" s="235" t="s">
        <v>6558</v>
      </c>
      <c r="G1888" s="235" t="s">
        <v>6559</v>
      </c>
      <c r="H1888" s="226">
        <v>108511.08</v>
      </c>
    </row>
    <row r="1889" spans="2:8" x14ac:dyDescent="0.25">
      <c r="B1889" s="235" t="s">
        <v>6560</v>
      </c>
      <c r="C1889" s="235" t="s">
        <v>6561</v>
      </c>
      <c r="D1889" s="226">
        <v>0</v>
      </c>
      <c r="F1889" s="235" t="s">
        <v>6560</v>
      </c>
      <c r="G1889" s="235" t="s">
        <v>6561</v>
      </c>
      <c r="H1889" s="226">
        <v>0</v>
      </c>
    </row>
    <row r="1890" spans="2:8" x14ac:dyDescent="0.25">
      <c r="B1890" s="235" t="s">
        <v>6562</v>
      </c>
      <c r="C1890" s="235" t="s">
        <v>6563</v>
      </c>
      <c r="D1890" s="226">
        <v>0</v>
      </c>
      <c r="F1890" s="235" t="s">
        <v>6562</v>
      </c>
      <c r="G1890" s="235" t="s">
        <v>6563</v>
      </c>
      <c r="H1890" s="226">
        <v>0</v>
      </c>
    </row>
    <row r="1891" spans="2:8" x14ac:dyDescent="0.25">
      <c r="B1891" s="235" t="s">
        <v>6564</v>
      </c>
      <c r="C1891" s="235" t="s">
        <v>6565</v>
      </c>
      <c r="D1891" s="226">
        <v>0</v>
      </c>
      <c r="F1891" s="235" t="s">
        <v>6564</v>
      </c>
      <c r="G1891" s="235" t="s">
        <v>6565</v>
      </c>
      <c r="H1891" s="226">
        <v>0</v>
      </c>
    </row>
    <row r="1892" spans="2:8" x14ac:dyDescent="0.25">
      <c r="B1892" s="235" t="s">
        <v>6566</v>
      </c>
      <c r="C1892" s="235" t="s">
        <v>6567</v>
      </c>
      <c r="D1892" s="226">
        <v>0</v>
      </c>
      <c r="F1892" s="235" t="s">
        <v>6566</v>
      </c>
      <c r="G1892" s="235" t="s">
        <v>6567</v>
      </c>
      <c r="H1892" s="226">
        <v>0</v>
      </c>
    </row>
    <row r="1893" spans="2:8" x14ac:dyDescent="0.25">
      <c r="B1893" s="235" t="s">
        <v>6568</v>
      </c>
      <c r="C1893" s="235" t="s">
        <v>6569</v>
      </c>
      <c r="D1893" s="226">
        <v>0</v>
      </c>
      <c r="F1893" s="235" t="s">
        <v>6568</v>
      </c>
      <c r="G1893" s="235" t="s">
        <v>6569</v>
      </c>
      <c r="H1893" s="226">
        <v>0</v>
      </c>
    </row>
    <row r="1894" spans="2:8" x14ac:dyDescent="0.25">
      <c r="B1894" s="235" t="s">
        <v>6570</v>
      </c>
      <c r="C1894" s="235" t="s">
        <v>6571</v>
      </c>
      <c r="D1894" s="226">
        <v>0</v>
      </c>
      <c r="F1894" s="235" t="s">
        <v>6570</v>
      </c>
      <c r="G1894" s="235" t="s">
        <v>6571</v>
      </c>
      <c r="H1894" s="226">
        <v>0</v>
      </c>
    </row>
    <row r="1895" spans="2:8" x14ac:dyDescent="0.25">
      <c r="B1895" s="235" t="s">
        <v>6572</v>
      </c>
      <c r="C1895" s="235" t="s">
        <v>6573</v>
      </c>
      <c r="D1895" s="226">
        <v>0</v>
      </c>
      <c r="F1895" s="235" t="s">
        <v>6572</v>
      </c>
      <c r="G1895" s="235" t="s">
        <v>6573</v>
      </c>
      <c r="H1895" s="226">
        <v>0</v>
      </c>
    </row>
    <row r="1896" spans="2:8" x14ac:dyDescent="0.25">
      <c r="B1896" s="235" t="s">
        <v>6574</v>
      </c>
      <c r="C1896" s="235" t="s">
        <v>6575</v>
      </c>
      <c r="D1896" s="226">
        <v>0</v>
      </c>
      <c r="F1896" s="235" t="s">
        <v>6574</v>
      </c>
      <c r="G1896" s="235" t="s">
        <v>6575</v>
      </c>
      <c r="H1896" s="226">
        <v>0</v>
      </c>
    </row>
    <row r="1897" spans="2:8" x14ac:dyDescent="0.25">
      <c r="B1897" s="235" t="s">
        <v>6576</v>
      </c>
      <c r="C1897" s="235" t="s">
        <v>6577</v>
      </c>
      <c r="D1897" s="226">
        <v>335898216.81999999</v>
      </c>
      <c r="F1897" s="235" t="s">
        <v>6576</v>
      </c>
      <c r="G1897" s="235" t="s">
        <v>6577</v>
      </c>
      <c r="H1897" s="226">
        <v>272087995.37</v>
      </c>
    </row>
    <row r="1898" spans="2:8" x14ac:dyDescent="0.25">
      <c r="B1898" s="235" t="s">
        <v>6578</v>
      </c>
      <c r="C1898" s="235" t="s">
        <v>6488</v>
      </c>
      <c r="D1898" s="226">
        <v>334351175.12</v>
      </c>
      <c r="F1898" s="235" t="s">
        <v>6578</v>
      </c>
      <c r="G1898" s="235" t="s">
        <v>6488</v>
      </c>
      <c r="H1898" s="226">
        <v>270981337.14999998</v>
      </c>
    </row>
    <row r="1899" spans="2:8" x14ac:dyDescent="0.25">
      <c r="B1899" s="235" t="s">
        <v>6579</v>
      </c>
      <c r="C1899" s="235" t="s">
        <v>6213</v>
      </c>
      <c r="D1899" s="226">
        <v>0</v>
      </c>
      <c r="F1899" s="235" t="s">
        <v>6579</v>
      </c>
      <c r="G1899" s="235" t="s">
        <v>6213</v>
      </c>
      <c r="H1899" s="226">
        <v>0</v>
      </c>
    </row>
    <row r="1900" spans="2:8" x14ac:dyDescent="0.25">
      <c r="B1900" s="235" t="s">
        <v>6580</v>
      </c>
      <c r="C1900" s="235" t="s">
        <v>6581</v>
      </c>
      <c r="D1900" s="226">
        <v>169801338.53999999</v>
      </c>
      <c r="F1900" s="235" t="s">
        <v>6580</v>
      </c>
      <c r="G1900" s="235" t="s">
        <v>6581</v>
      </c>
      <c r="H1900" s="226">
        <v>120338153.83</v>
      </c>
    </row>
    <row r="1901" spans="2:8" x14ac:dyDescent="0.25">
      <c r="B1901" s="235" t="s">
        <v>6582</v>
      </c>
      <c r="C1901" s="235" t="s">
        <v>6491</v>
      </c>
      <c r="D1901" s="226">
        <v>168373412.09999999</v>
      </c>
      <c r="F1901" s="235" t="s">
        <v>6582</v>
      </c>
      <c r="G1901" s="235" t="s">
        <v>6491</v>
      </c>
      <c r="H1901" s="226">
        <v>119806465.86</v>
      </c>
    </row>
    <row r="1902" spans="2:8" x14ac:dyDescent="0.25">
      <c r="B1902" s="235" t="s">
        <v>6583</v>
      </c>
      <c r="C1902" s="235" t="s">
        <v>6584</v>
      </c>
      <c r="D1902" s="226">
        <v>793000</v>
      </c>
      <c r="F1902" s="235" t="s">
        <v>6583</v>
      </c>
      <c r="G1902" s="235" t="s">
        <v>6584</v>
      </c>
      <c r="H1902" s="226">
        <v>376500</v>
      </c>
    </row>
    <row r="1903" spans="2:8" x14ac:dyDescent="0.25">
      <c r="B1903" s="235" t="s">
        <v>6585</v>
      </c>
      <c r="C1903" s="235" t="s">
        <v>6495</v>
      </c>
      <c r="D1903" s="226">
        <v>66626.44</v>
      </c>
      <c r="F1903" s="235" t="s">
        <v>6585</v>
      </c>
      <c r="G1903" s="235" t="s">
        <v>6495</v>
      </c>
      <c r="H1903" s="226">
        <v>1187.97</v>
      </c>
    </row>
    <row r="1904" spans="2:8" x14ac:dyDescent="0.25">
      <c r="B1904" s="235" t="s">
        <v>6586</v>
      </c>
      <c r="C1904" s="235" t="s">
        <v>6497</v>
      </c>
      <c r="D1904" s="226">
        <v>199000</v>
      </c>
      <c r="F1904" s="235" t="s">
        <v>6586</v>
      </c>
      <c r="G1904" s="235" t="s">
        <v>6497</v>
      </c>
      <c r="H1904" s="226">
        <v>129000</v>
      </c>
    </row>
    <row r="1905" spans="2:8" x14ac:dyDescent="0.25">
      <c r="B1905" s="235" t="s">
        <v>6587</v>
      </c>
      <c r="C1905" s="235" t="s">
        <v>6499</v>
      </c>
      <c r="D1905" s="226">
        <v>369300</v>
      </c>
      <c r="F1905" s="235" t="s">
        <v>6587</v>
      </c>
      <c r="G1905" s="235" t="s">
        <v>6499</v>
      </c>
      <c r="H1905" s="226">
        <v>25000</v>
      </c>
    </row>
    <row r="1906" spans="2:8" x14ac:dyDescent="0.25">
      <c r="B1906" s="235" t="s">
        <v>6588</v>
      </c>
      <c r="C1906" s="235" t="s">
        <v>6589</v>
      </c>
      <c r="D1906" s="226">
        <v>0</v>
      </c>
      <c r="F1906" s="235" t="s">
        <v>6588</v>
      </c>
      <c r="G1906" s="235" t="s">
        <v>6589</v>
      </c>
      <c r="H1906" s="226">
        <v>0</v>
      </c>
    </row>
    <row r="1907" spans="2:8" x14ac:dyDescent="0.25">
      <c r="B1907" s="235" t="s">
        <v>6590</v>
      </c>
      <c r="C1907" s="235" t="s">
        <v>6501</v>
      </c>
      <c r="D1907" s="226">
        <v>164000872.56999999</v>
      </c>
      <c r="F1907" s="235" t="s">
        <v>6590</v>
      </c>
      <c r="G1907" s="235" t="s">
        <v>6501</v>
      </c>
      <c r="H1907" s="226">
        <v>150205049.31999999</v>
      </c>
    </row>
    <row r="1908" spans="2:8" x14ac:dyDescent="0.25">
      <c r="B1908" s="235" t="s">
        <v>6591</v>
      </c>
      <c r="C1908" s="235" t="s">
        <v>6592</v>
      </c>
      <c r="D1908" s="226">
        <v>164000872.56999999</v>
      </c>
      <c r="F1908" s="235" t="s">
        <v>6591</v>
      </c>
      <c r="G1908" s="235" t="s">
        <v>6592</v>
      </c>
      <c r="H1908" s="226">
        <v>150205049.31999999</v>
      </c>
    </row>
    <row r="1909" spans="2:8" x14ac:dyDescent="0.25">
      <c r="B1909" s="235" t="s">
        <v>6593</v>
      </c>
      <c r="C1909" s="235" t="s">
        <v>6594</v>
      </c>
      <c r="D1909" s="226">
        <v>548964.01</v>
      </c>
      <c r="F1909" s="235" t="s">
        <v>6593</v>
      </c>
      <c r="G1909" s="235" t="s">
        <v>6594</v>
      </c>
      <c r="H1909" s="226">
        <v>438134</v>
      </c>
    </row>
    <row r="1910" spans="2:8" x14ac:dyDescent="0.25">
      <c r="B1910" s="235" t="s">
        <v>6798</v>
      </c>
      <c r="C1910" s="235" t="s">
        <v>6791</v>
      </c>
      <c r="D1910" s="226">
        <v>548964.01</v>
      </c>
      <c r="F1910" s="235" t="s">
        <v>6798</v>
      </c>
      <c r="G1910" s="235" t="s">
        <v>6791</v>
      </c>
      <c r="H1910" s="226">
        <v>438134</v>
      </c>
    </row>
    <row r="1911" spans="2:8" x14ac:dyDescent="0.25">
      <c r="B1911" s="235" t="s">
        <v>6595</v>
      </c>
      <c r="C1911" s="235" t="s">
        <v>6793</v>
      </c>
      <c r="D1911" s="226">
        <v>0</v>
      </c>
      <c r="F1911" s="235" t="s">
        <v>6595</v>
      </c>
      <c r="G1911" s="235" t="s">
        <v>6793</v>
      </c>
      <c r="H1911" s="226">
        <v>0</v>
      </c>
    </row>
    <row r="1912" spans="2:8" x14ac:dyDescent="0.25">
      <c r="B1912" s="235" t="s">
        <v>6799</v>
      </c>
      <c r="C1912" s="235" t="s">
        <v>6795</v>
      </c>
      <c r="D1912" s="226">
        <v>0</v>
      </c>
      <c r="F1912" s="235" t="s">
        <v>6799</v>
      </c>
      <c r="G1912" s="235" t="s">
        <v>6795</v>
      </c>
      <c r="H1912" s="226">
        <v>0</v>
      </c>
    </row>
    <row r="1913" spans="2:8" x14ac:dyDescent="0.25">
      <c r="B1913" s="235" t="s">
        <v>6800</v>
      </c>
      <c r="C1913" s="235" t="s">
        <v>6797</v>
      </c>
      <c r="D1913" s="226">
        <v>0</v>
      </c>
      <c r="F1913" s="235" t="s">
        <v>6800</v>
      </c>
      <c r="G1913" s="235" t="s">
        <v>6797</v>
      </c>
      <c r="H1913" s="226">
        <v>0</v>
      </c>
    </row>
    <row r="1914" spans="2:8" x14ac:dyDescent="0.25">
      <c r="B1914" s="235" t="s">
        <v>6596</v>
      </c>
      <c r="C1914" s="235" t="s">
        <v>6597</v>
      </c>
      <c r="D1914" s="226">
        <v>0</v>
      </c>
      <c r="F1914" s="235" t="s">
        <v>6596</v>
      </c>
      <c r="G1914" s="235" t="s">
        <v>6597</v>
      </c>
      <c r="H1914" s="226">
        <v>0</v>
      </c>
    </row>
    <row r="1915" spans="2:8" x14ac:dyDescent="0.25">
      <c r="B1915" s="235" t="s">
        <v>6598</v>
      </c>
      <c r="C1915" s="235" t="s">
        <v>6599</v>
      </c>
      <c r="D1915" s="226">
        <v>0</v>
      </c>
      <c r="F1915" s="235" t="s">
        <v>6598</v>
      </c>
      <c r="G1915" s="235" t="s">
        <v>6599</v>
      </c>
      <c r="H1915" s="226">
        <v>0</v>
      </c>
    </row>
    <row r="1916" spans="2:8" x14ac:dyDescent="0.25">
      <c r="B1916" s="235" t="s">
        <v>6600</v>
      </c>
      <c r="C1916" s="235" t="s">
        <v>6601</v>
      </c>
      <c r="D1916" s="226">
        <v>0</v>
      </c>
      <c r="F1916" s="235" t="s">
        <v>6600</v>
      </c>
      <c r="G1916" s="235" t="s">
        <v>6601</v>
      </c>
      <c r="H1916" s="226">
        <v>0</v>
      </c>
    </row>
    <row r="1917" spans="2:8" x14ac:dyDescent="0.25">
      <c r="B1917" s="235" t="s">
        <v>6602</v>
      </c>
      <c r="C1917" s="235" t="s">
        <v>6603</v>
      </c>
      <c r="D1917" s="226">
        <v>0</v>
      </c>
      <c r="F1917" s="235" t="s">
        <v>6602</v>
      </c>
      <c r="G1917" s="235" t="s">
        <v>6603</v>
      </c>
      <c r="H1917" s="226">
        <v>0</v>
      </c>
    </row>
    <row r="1918" spans="2:8" x14ac:dyDescent="0.25">
      <c r="B1918" s="235" t="s">
        <v>6604</v>
      </c>
      <c r="C1918" s="235" t="s">
        <v>6605</v>
      </c>
      <c r="D1918" s="226">
        <v>0</v>
      </c>
      <c r="F1918" s="235" t="s">
        <v>6604</v>
      </c>
      <c r="G1918" s="235" t="s">
        <v>6605</v>
      </c>
      <c r="H1918" s="226">
        <v>0</v>
      </c>
    </row>
    <row r="1919" spans="2:8" x14ac:dyDescent="0.25">
      <c r="B1919" s="235" t="s">
        <v>6606</v>
      </c>
      <c r="C1919" s="235" t="s">
        <v>6607</v>
      </c>
      <c r="D1919" s="226">
        <v>0</v>
      </c>
      <c r="F1919" s="235" t="s">
        <v>6606</v>
      </c>
      <c r="G1919" s="235" t="s">
        <v>6607</v>
      </c>
      <c r="H1919" s="226">
        <v>0</v>
      </c>
    </row>
    <row r="1920" spans="2:8" x14ac:dyDescent="0.25">
      <c r="B1920" s="235" t="s">
        <v>6608</v>
      </c>
      <c r="C1920" s="235" t="s">
        <v>6609</v>
      </c>
      <c r="D1920" s="226">
        <v>0</v>
      </c>
      <c r="F1920" s="235" t="s">
        <v>6608</v>
      </c>
      <c r="G1920" s="235" t="s">
        <v>6609</v>
      </c>
      <c r="H1920" s="226">
        <v>0</v>
      </c>
    </row>
    <row r="1921" spans="2:8" x14ac:dyDescent="0.25">
      <c r="B1921" s="235" t="s">
        <v>6610</v>
      </c>
      <c r="C1921" s="235" t="s">
        <v>6611</v>
      </c>
      <c r="D1921" s="226">
        <v>0</v>
      </c>
      <c r="F1921" s="235" t="s">
        <v>6610</v>
      </c>
      <c r="G1921" s="235" t="s">
        <v>6611</v>
      </c>
      <c r="H1921" s="226">
        <v>0</v>
      </c>
    </row>
    <row r="1922" spans="2:8" x14ac:dyDescent="0.25">
      <c r="B1922" s="235" t="s">
        <v>6612</v>
      </c>
      <c r="C1922" s="235" t="s">
        <v>6613</v>
      </c>
      <c r="D1922" s="226">
        <v>991000.67</v>
      </c>
      <c r="F1922" s="235" t="s">
        <v>6612</v>
      </c>
      <c r="G1922" s="235" t="s">
        <v>6613</v>
      </c>
      <c r="H1922" s="226">
        <v>662977.32999999996</v>
      </c>
    </row>
    <row r="1923" spans="2:8" x14ac:dyDescent="0.25">
      <c r="B1923" s="235" t="s">
        <v>6614</v>
      </c>
      <c r="C1923" s="235" t="s">
        <v>6615</v>
      </c>
      <c r="D1923" s="226">
        <v>991000.67</v>
      </c>
      <c r="F1923" s="235" t="s">
        <v>6614</v>
      </c>
      <c r="G1923" s="235" t="s">
        <v>6615</v>
      </c>
      <c r="H1923" s="226">
        <v>662977.32999999996</v>
      </c>
    </row>
    <row r="1924" spans="2:8" x14ac:dyDescent="0.25">
      <c r="B1924" s="235" t="s">
        <v>6616</v>
      </c>
      <c r="C1924" s="235" t="s">
        <v>6509</v>
      </c>
      <c r="D1924" s="226">
        <v>991000.67</v>
      </c>
      <c r="F1924" s="235" t="s">
        <v>6616</v>
      </c>
      <c r="G1924" s="235" t="s">
        <v>6509</v>
      </c>
      <c r="H1924" s="226">
        <v>662977.32999999996</v>
      </c>
    </row>
    <row r="1925" spans="2:8" x14ac:dyDescent="0.25">
      <c r="B1925" s="235" t="s">
        <v>6617</v>
      </c>
      <c r="C1925" s="235" t="s">
        <v>6618</v>
      </c>
      <c r="D1925" s="226">
        <v>0</v>
      </c>
      <c r="F1925" s="235" t="s">
        <v>6617</v>
      </c>
      <c r="G1925" s="235" t="s">
        <v>6618</v>
      </c>
      <c r="H1925" s="226">
        <v>0</v>
      </c>
    </row>
    <row r="1926" spans="2:8" x14ac:dyDescent="0.25">
      <c r="B1926" s="235" t="s">
        <v>6619</v>
      </c>
      <c r="C1926" s="235" t="s">
        <v>4994</v>
      </c>
      <c r="D1926" s="226">
        <v>0</v>
      </c>
      <c r="F1926" s="235" t="s">
        <v>6619</v>
      </c>
      <c r="G1926" s="235" t="s">
        <v>4994</v>
      </c>
      <c r="H1926" s="226">
        <v>0</v>
      </c>
    </row>
    <row r="1927" spans="2:8" x14ac:dyDescent="0.25">
      <c r="B1927" s="235" t="s">
        <v>6620</v>
      </c>
      <c r="C1927" s="235" t="s">
        <v>5469</v>
      </c>
      <c r="D1927" s="226">
        <v>0</v>
      </c>
      <c r="F1927" s="235" t="s">
        <v>6620</v>
      </c>
      <c r="G1927" s="235" t="s">
        <v>5469</v>
      </c>
      <c r="H1927" s="226">
        <v>0</v>
      </c>
    </row>
    <row r="1928" spans="2:8" x14ac:dyDescent="0.25">
      <c r="B1928" s="235" t="s">
        <v>6621</v>
      </c>
      <c r="C1928" s="235" t="s">
        <v>5283</v>
      </c>
      <c r="D1928" s="226">
        <v>0</v>
      </c>
      <c r="F1928" s="235" t="s">
        <v>6621</v>
      </c>
      <c r="G1928" s="235" t="s">
        <v>5283</v>
      </c>
      <c r="H1928" s="226">
        <v>0</v>
      </c>
    </row>
    <row r="1929" spans="2:8" x14ac:dyDescent="0.25">
      <c r="B1929" s="235" t="s">
        <v>6622</v>
      </c>
      <c r="C1929" s="235" t="s">
        <v>6623</v>
      </c>
      <c r="D1929" s="226">
        <v>0</v>
      </c>
      <c r="F1929" s="235" t="s">
        <v>6622</v>
      </c>
      <c r="G1929" s="235" t="s">
        <v>6623</v>
      </c>
      <c r="H1929" s="226">
        <v>0</v>
      </c>
    </row>
    <row r="1930" spans="2:8" x14ac:dyDescent="0.25">
      <c r="B1930" s="235" t="s">
        <v>6624</v>
      </c>
      <c r="C1930" s="235" t="s">
        <v>5142</v>
      </c>
      <c r="D1930" s="226">
        <v>0</v>
      </c>
      <c r="F1930" s="235" t="s">
        <v>6624</v>
      </c>
      <c r="G1930" s="235" t="s">
        <v>5142</v>
      </c>
      <c r="H1930" s="226">
        <v>0</v>
      </c>
    </row>
    <row r="1931" spans="2:8" x14ac:dyDescent="0.25">
      <c r="B1931" s="235" t="s">
        <v>6625</v>
      </c>
      <c r="C1931" s="235" t="s">
        <v>6626</v>
      </c>
      <c r="D1931" s="226">
        <v>0</v>
      </c>
      <c r="F1931" s="235" t="s">
        <v>6625</v>
      </c>
      <c r="G1931" s="235" t="s">
        <v>6626</v>
      </c>
      <c r="H1931" s="226">
        <v>0</v>
      </c>
    </row>
    <row r="1932" spans="2:8" x14ac:dyDescent="0.25">
      <c r="B1932" s="235" t="s">
        <v>6627</v>
      </c>
      <c r="C1932" s="235" t="s">
        <v>6615</v>
      </c>
      <c r="D1932" s="226">
        <v>0</v>
      </c>
      <c r="F1932" s="235" t="s">
        <v>6627</v>
      </c>
      <c r="G1932" s="235" t="s">
        <v>6615</v>
      </c>
      <c r="H1932" s="226">
        <v>0</v>
      </c>
    </row>
    <row r="1933" spans="2:8" x14ac:dyDescent="0.25">
      <c r="B1933" s="235" t="s">
        <v>6628</v>
      </c>
      <c r="C1933" s="235" t="s">
        <v>6618</v>
      </c>
      <c r="D1933" s="226">
        <v>0</v>
      </c>
      <c r="F1933" s="235" t="s">
        <v>6628</v>
      </c>
      <c r="G1933" s="235" t="s">
        <v>6618</v>
      </c>
      <c r="H1933" s="226">
        <v>0</v>
      </c>
    </row>
    <row r="1934" spans="2:8" x14ac:dyDescent="0.25">
      <c r="B1934" s="235" t="s">
        <v>6629</v>
      </c>
      <c r="C1934" s="235" t="s">
        <v>4994</v>
      </c>
      <c r="D1934" s="226">
        <v>0</v>
      </c>
      <c r="F1934" s="235" t="s">
        <v>6629</v>
      </c>
      <c r="G1934" s="235" t="s">
        <v>4994</v>
      </c>
      <c r="H1934" s="226">
        <v>0</v>
      </c>
    </row>
    <row r="1935" spans="2:8" x14ac:dyDescent="0.25">
      <c r="B1935" s="235" t="s">
        <v>6630</v>
      </c>
      <c r="C1935" s="235" t="s">
        <v>5013</v>
      </c>
      <c r="D1935" s="226">
        <v>0</v>
      </c>
      <c r="F1935" s="235" t="s">
        <v>6630</v>
      </c>
      <c r="G1935" s="235" t="s">
        <v>5013</v>
      </c>
      <c r="H1935" s="226">
        <v>0</v>
      </c>
    </row>
    <row r="1936" spans="2:8" x14ac:dyDescent="0.25">
      <c r="B1936" s="235" t="s">
        <v>6631</v>
      </c>
      <c r="C1936" s="235" t="s">
        <v>5283</v>
      </c>
      <c r="D1936" s="226">
        <v>0</v>
      </c>
      <c r="F1936" s="235" t="s">
        <v>6631</v>
      </c>
      <c r="G1936" s="235" t="s">
        <v>5283</v>
      </c>
      <c r="H1936" s="226">
        <v>0</v>
      </c>
    </row>
    <row r="1937" spans="2:8" x14ac:dyDescent="0.25">
      <c r="B1937" s="235" t="s">
        <v>6632</v>
      </c>
      <c r="C1937" s="235" t="s">
        <v>5295</v>
      </c>
      <c r="D1937" s="226">
        <v>0</v>
      </c>
      <c r="F1937" s="235" t="s">
        <v>6632</v>
      </c>
      <c r="G1937" s="235" t="s">
        <v>5295</v>
      </c>
      <c r="H1937" s="226">
        <v>0</v>
      </c>
    </row>
    <row r="1938" spans="2:8" x14ac:dyDescent="0.25">
      <c r="B1938" s="235" t="s">
        <v>6633</v>
      </c>
      <c r="C1938" s="235" t="s">
        <v>5142</v>
      </c>
      <c r="D1938" s="226">
        <v>0</v>
      </c>
      <c r="F1938" s="235" t="s">
        <v>6633</v>
      </c>
      <c r="G1938" s="235" t="s">
        <v>5142</v>
      </c>
      <c r="H1938" s="226">
        <v>0</v>
      </c>
    </row>
    <row r="1939" spans="2:8" x14ac:dyDescent="0.25">
      <c r="B1939" s="235" t="s">
        <v>6634</v>
      </c>
      <c r="C1939" s="235" t="s">
        <v>6635</v>
      </c>
      <c r="D1939" s="226">
        <v>0</v>
      </c>
      <c r="F1939" s="235" t="s">
        <v>6634</v>
      </c>
      <c r="G1939" s="235" t="s">
        <v>6635</v>
      </c>
      <c r="H1939" s="226">
        <v>0</v>
      </c>
    </row>
    <row r="1940" spans="2:8" x14ac:dyDescent="0.25">
      <c r="B1940" s="235" t="s">
        <v>6636</v>
      </c>
      <c r="C1940" s="235" t="s">
        <v>6615</v>
      </c>
      <c r="D1940" s="226">
        <v>0</v>
      </c>
      <c r="F1940" s="235" t="s">
        <v>6636</v>
      </c>
      <c r="G1940" s="235" t="s">
        <v>6615</v>
      </c>
      <c r="H1940" s="226">
        <v>0</v>
      </c>
    </row>
    <row r="1941" spans="2:8" x14ac:dyDescent="0.25">
      <c r="B1941" s="235" t="s">
        <v>6637</v>
      </c>
      <c r="C1941" s="235" t="s">
        <v>6618</v>
      </c>
      <c r="D1941" s="226">
        <v>0</v>
      </c>
      <c r="F1941" s="235" t="s">
        <v>6637</v>
      </c>
      <c r="G1941" s="235" t="s">
        <v>6618</v>
      </c>
      <c r="H1941" s="226">
        <v>0</v>
      </c>
    </row>
    <row r="1942" spans="2:8" x14ac:dyDescent="0.25">
      <c r="B1942" s="235" t="s">
        <v>6638</v>
      </c>
      <c r="C1942" s="235" t="s">
        <v>6515</v>
      </c>
      <c r="D1942" s="226">
        <v>0</v>
      </c>
      <c r="F1942" s="235" t="s">
        <v>6638</v>
      </c>
      <c r="G1942" s="235" t="s">
        <v>6515</v>
      </c>
      <c r="H1942" s="226">
        <v>0</v>
      </c>
    </row>
    <row r="1943" spans="2:8" x14ac:dyDescent="0.25">
      <c r="B1943" s="235" t="s">
        <v>6639</v>
      </c>
      <c r="C1943" s="235" t="s">
        <v>6640</v>
      </c>
      <c r="D1943" s="226">
        <v>0</v>
      </c>
      <c r="F1943" s="235" t="s">
        <v>6639</v>
      </c>
      <c r="G1943" s="235" t="s">
        <v>6640</v>
      </c>
      <c r="H1943" s="226">
        <v>0</v>
      </c>
    </row>
    <row r="1944" spans="2:8" x14ac:dyDescent="0.25">
      <c r="B1944" s="235" t="s">
        <v>6641</v>
      </c>
      <c r="C1944" s="235" t="s">
        <v>6642</v>
      </c>
      <c r="D1944" s="226">
        <v>0</v>
      </c>
      <c r="F1944" s="235" t="s">
        <v>6641</v>
      </c>
      <c r="G1944" s="235" t="s">
        <v>6642</v>
      </c>
      <c r="H1944" s="226">
        <v>0</v>
      </c>
    </row>
    <row r="1945" spans="2:8" x14ac:dyDescent="0.25">
      <c r="B1945" s="235" t="s">
        <v>6643</v>
      </c>
      <c r="C1945" s="235" t="s">
        <v>6644</v>
      </c>
      <c r="D1945" s="226">
        <v>0</v>
      </c>
      <c r="F1945" s="235" t="s">
        <v>6643</v>
      </c>
      <c r="G1945" s="235" t="s">
        <v>6644</v>
      </c>
      <c r="H1945" s="226">
        <v>0</v>
      </c>
    </row>
    <row r="1946" spans="2:8" x14ac:dyDescent="0.25">
      <c r="B1946" s="235" t="s">
        <v>6645</v>
      </c>
      <c r="C1946" s="235" t="s">
        <v>3755</v>
      </c>
      <c r="D1946" s="226">
        <v>0</v>
      </c>
      <c r="F1946" s="235" t="s">
        <v>6645</v>
      </c>
      <c r="G1946" s="235" t="s">
        <v>3755</v>
      </c>
      <c r="H1946" s="226">
        <v>0</v>
      </c>
    </row>
    <row r="1947" spans="2:8" x14ac:dyDescent="0.25">
      <c r="B1947" s="235" t="s">
        <v>6646</v>
      </c>
      <c r="C1947" s="235" t="s">
        <v>3885</v>
      </c>
      <c r="D1947" s="226">
        <v>0</v>
      </c>
      <c r="F1947" s="235" t="s">
        <v>6646</v>
      </c>
      <c r="G1947" s="235" t="s">
        <v>3885</v>
      </c>
      <c r="H1947" s="226">
        <v>0</v>
      </c>
    </row>
    <row r="1948" spans="2:8" x14ac:dyDescent="0.25">
      <c r="B1948" s="235" t="s">
        <v>6647</v>
      </c>
      <c r="C1948" s="235" t="s">
        <v>4359</v>
      </c>
      <c r="D1948" s="226">
        <v>0</v>
      </c>
      <c r="F1948" s="235" t="s">
        <v>6647</v>
      </c>
      <c r="G1948" s="235" t="s">
        <v>4359</v>
      </c>
      <c r="H1948" s="226">
        <v>0</v>
      </c>
    </row>
    <row r="1949" spans="2:8" x14ac:dyDescent="0.25">
      <c r="B1949" s="235" t="s">
        <v>6648</v>
      </c>
      <c r="C1949" s="235" t="s">
        <v>6649</v>
      </c>
      <c r="D1949" s="226">
        <v>0</v>
      </c>
      <c r="F1949" s="235" t="s">
        <v>6648</v>
      </c>
      <c r="G1949" s="235" t="s">
        <v>6649</v>
      </c>
      <c r="H1949" s="226">
        <v>0</v>
      </c>
    </row>
    <row r="1950" spans="2:8" x14ac:dyDescent="0.25">
      <c r="B1950" s="235" t="s">
        <v>6650</v>
      </c>
      <c r="C1950" s="235" t="s">
        <v>4690</v>
      </c>
      <c r="D1950" s="226">
        <v>0</v>
      </c>
      <c r="F1950" s="235" t="s">
        <v>6650</v>
      </c>
      <c r="G1950" s="235" t="s">
        <v>4690</v>
      </c>
      <c r="H1950" s="226">
        <v>0</v>
      </c>
    </row>
    <row r="1951" spans="2:8" x14ac:dyDescent="0.25">
      <c r="B1951" s="235" t="s">
        <v>6651</v>
      </c>
      <c r="C1951" s="235" t="s">
        <v>4410</v>
      </c>
      <c r="D1951" s="226">
        <v>0</v>
      </c>
      <c r="F1951" s="235" t="s">
        <v>6651</v>
      </c>
      <c r="G1951" s="235" t="s">
        <v>4410</v>
      </c>
      <c r="H1951" s="226">
        <v>0</v>
      </c>
    </row>
    <row r="1952" spans="2:8" x14ac:dyDescent="0.25">
      <c r="B1952" s="235" t="s">
        <v>6811</v>
      </c>
      <c r="C1952" s="235" t="s">
        <v>6810</v>
      </c>
      <c r="D1952" s="226">
        <v>0</v>
      </c>
      <c r="F1952" s="235" t="s">
        <v>6811</v>
      </c>
      <c r="G1952" s="235" t="s">
        <v>6810</v>
      </c>
      <c r="H1952" s="226">
        <v>0</v>
      </c>
    </row>
    <row r="1953" spans="2:8" x14ac:dyDescent="0.25">
      <c r="B1953" s="235" t="s">
        <v>6652</v>
      </c>
      <c r="C1953" s="235" t="s">
        <v>6653</v>
      </c>
      <c r="D1953" s="226">
        <v>34991.589999999997</v>
      </c>
      <c r="F1953" s="235" t="s">
        <v>6652</v>
      </c>
      <c r="G1953" s="235" t="s">
        <v>6653</v>
      </c>
      <c r="H1953" s="226">
        <v>24389.360000000001</v>
      </c>
    </row>
    <row r="1954" spans="2:8" x14ac:dyDescent="0.25">
      <c r="B1954" s="235" t="s">
        <v>6654</v>
      </c>
      <c r="C1954" s="235" t="s">
        <v>6655</v>
      </c>
      <c r="D1954" s="226">
        <v>0</v>
      </c>
      <c r="F1954" s="235" t="s">
        <v>6654</v>
      </c>
      <c r="G1954" s="235" t="s">
        <v>6655</v>
      </c>
      <c r="H1954" s="226">
        <v>0</v>
      </c>
    </row>
    <row r="1955" spans="2:8" x14ac:dyDescent="0.25">
      <c r="B1955" s="235" t="s">
        <v>6656</v>
      </c>
      <c r="C1955" s="235" t="s">
        <v>4901</v>
      </c>
      <c r="D1955" s="226">
        <v>25.29</v>
      </c>
      <c r="F1955" s="235" t="s">
        <v>6656</v>
      </c>
      <c r="G1955" s="235" t="s">
        <v>4901</v>
      </c>
      <c r="H1955" s="226">
        <v>25.29</v>
      </c>
    </row>
    <row r="1956" spans="2:8" x14ac:dyDescent="0.25">
      <c r="B1956" s="235" t="s">
        <v>6657</v>
      </c>
      <c r="C1956" s="235" t="s">
        <v>4915</v>
      </c>
      <c r="D1956" s="226">
        <v>34966.300000000003</v>
      </c>
      <c r="F1956" s="235" t="s">
        <v>6657</v>
      </c>
      <c r="G1956" s="235" t="s">
        <v>4915</v>
      </c>
      <c r="H1956" s="226">
        <v>24364.07</v>
      </c>
    </row>
    <row r="1957" spans="2:8" x14ac:dyDescent="0.25">
      <c r="B1957" s="235" t="s">
        <v>6658</v>
      </c>
      <c r="C1957" s="235" t="s">
        <v>6659</v>
      </c>
      <c r="D1957" s="226">
        <v>0</v>
      </c>
      <c r="F1957" s="235" t="s">
        <v>6658</v>
      </c>
      <c r="G1957" s="235" t="s">
        <v>6659</v>
      </c>
      <c r="H1957" s="226">
        <v>0</v>
      </c>
    </row>
    <row r="1958" spans="2:8" x14ac:dyDescent="0.25">
      <c r="B1958" s="235" t="s">
        <v>6660</v>
      </c>
      <c r="C1958" s="235" t="s">
        <v>4939</v>
      </c>
      <c r="D1958" s="226">
        <v>0</v>
      </c>
      <c r="F1958" s="235" t="s">
        <v>6660</v>
      </c>
      <c r="G1958" s="235" t="s">
        <v>4939</v>
      </c>
      <c r="H1958" s="226">
        <v>0</v>
      </c>
    </row>
    <row r="1959" spans="2:8" x14ac:dyDescent="0.25">
      <c r="B1959" s="235" t="s">
        <v>6661</v>
      </c>
      <c r="C1959" s="235" t="s">
        <v>4925</v>
      </c>
      <c r="D1959" s="226">
        <v>0</v>
      </c>
      <c r="F1959" s="235" t="s">
        <v>6661</v>
      </c>
      <c r="G1959" s="235" t="s">
        <v>4925</v>
      </c>
      <c r="H1959" s="226">
        <v>0</v>
      </c>
    </row>
    <row r="1960" spans="2:8" x14ac:dyDescent="0.25">
      <c r="B1960" s="235" t="s">
        <v>6662</v>
      </c>
      <c r="C1960" s="235" t="s">
        <v>6663</v>
      </c>
      <c r="D1960" s="226">
        <v>0</v>
      </c>
      <c r="F1960" s="235" t="s">
        <v>6662</v>
      </c>
      <c r="G1960" s="235" t="s">
        <v>6663</v>
      </c>
      <c r="H1960" s="226">
        <v>0</v>
      </c>
    </row>
    <row r="1961" spans="2:8" x14ac:dyDescent="0.25">
      <c r="B1961" s="235" t="s">
        <v>6664</v>
      </c>
      <c r="C1961" s="235" t="s">
        <v>4889</v>
      </c>
      <c r="D1961" s="226">
        <v>0</v>
      </c>
      <c r="F1961" s="235" t="s">
        <v>6664</v>
      </c>
      <c r="G1961" s="235" t="s">
        <v>4889</v>
      </c>
      <c r="H1961" s="226">
        <v>0</v>
      </c>
    </row>
    <row r="1962" spans="2:8" x14ac:dyDescent="0.25">
      <c r="B1962" s="235" t="s">
        <v>6665</v>
      </c>
      <c r="C1962" s="235" t="s">
        <v>6666</v>
      </c>
      <c r="D1962" s="226">
        <v>0</v>
      </c>
      <c r="F1962" s="235" t="s">
        <v>6665</v>
      </c>
      <c r="G1962" s="235" t="s">
        <v>6666</v>
      </c>
      <c r="H1962" s="226">
        <v>0</v>
      </c>
    </row>
    <row r="1963" spans="2:8" x14ac:dyDescent="0.25">
      <c r="B1963" s="235" t="s">
        <v>6667</v>
      </c>
      <c r="C1963" s="235" t="s">
        <v>4939</v>
      </c>
      <c r="D1963" s="226">
        <v>0</v>
      </c>
      <c r="F1963" s="235" t="s">
        <v>6667</v>
      </c>
      <c r="G1963" s="235" t="s">
        <v>4939</v>
      </c>
      <c r="H1963" s="226">
        <v>0</v>
      </c>
    </row>
    <row r="1964" spans="2:8" x14ac:dyDescent="0.25">
      <c r="B1964" s="235" t="s">
        <v>6668</v>
      </c>
      <c r="C1964" s="235" t="s">
        <v>3733</v>
      </c>
      <c r="D1964" s="226">
        <v>0</v>
      </c>
      <c r="F1964" s="235" t="s">
        <v>6668</v>
      </c>
      <c r="G1964" s="235" t="s">
        <v>3733</v>
      </c>
      <c r="H1964" s="226">
        <v>0</v>
      </c>
    </row>
    <row r="1965" spans="2:8" x14ac:dyDescent="0.25">
      <c r="B1965" s="235" t="s">
        <v>6669</v>
      </c>
      <c r="C1965" s="235" t="s">
        <v>4972</v>
      </c>
      <c r="D1965" s="226">
        <v>0</v>
      </c>
      <c r="F1965" s="235" t="s">
        <v>6669</v>
      </c>
      <c r="G1965" s="235" t="s">
        <v>4972</v>
      </c>
      <c r="H1965" s="226">
        <v>0</v>
      </c>
    </row>
    <row r="1966" spans="2:8" x14ac:dyDescent="0.25">
      <c r="B1966" s="235" t="s">
        <v>6670</v>
      </c>
      <c r="C1966" s="235" t="s">
        <v>4994</v>
      </c>
      <c r="D1966" s="226">
        <v>0</v>
      </c>
      <c r="F1966" s="235" t="s">
        <v>6670</v>
      </c>
      <c r="G1966" s="235" t="s">
        <v>4994</v>
      </c>
      <c r="H1966" s="226">
        <v>0</v>
      </c>
    </row>
    <row r="1967" spans="2:8" x14ac:dyDescent="0.25">
      <c r="B1967" s="235" t="s">
        <v>6671</v>
      </c>
      <c r="C1967" s="235" t="s">
        <v>5013</v>
      </c>
      <c r="D1967" s="226">
        <v>0</v>
      </c>
      <c r="F1967" s="235" t="s">
        <v>6671</v>
      </c>
      <c r="G1967" s="235" t="s">
        <v>5013</v>
      </c>
      <c r="H1967" s="226">
        <v>0</v>
      </c>
    </row>
    <row r="1968" spans="2:8" x14ac:dyDescent="0.25">
      <c r="B1968" s="235" t="s">
        <v>6672</v>
      </c>
      <c r="C1968" s="235" t="s">
        <v>5295</v>
      </c>
      <c r="D1968" s="226">
        <v>0</v>
      </c>
      <c r="F1968" s="235" t="s">
        <v>6672</v>
      </c>
      <c r="G1968" s="235" t="s">
        <v>5295</v>
      </c>
      <c r="H1968" s="226">
        <v>0</v>
      </c>
    </row>
    <row r="1969" spans="2:8" x14ac:dyDescent="0.25">
      <c r="B1969" s="235" t="s">
        <v>6673</v>
      </c>
      <c r="C1969" s="235" t="s">
        <v>6527</v>
      </c>
      <c r="D1969" s="226">
        <v>521049.44</v>
      </c>
      <c r="F1969" s="235" t="s">
        <v>6673</v>
      </c>
      <c r="G1969" s="235" t="s">
        <v>6527</v>
      </c>
      <c r="H1969" s="226">
        <v>419291.53</v>
      </c>
    </row>
    <row r="1970" spans="2:8" x14ac:dyDescent="0.25">
      <c r="B1970" s="235" t="s">
        <v>6674</v>
      </c>
      <c r="C1970" s="235" t="s">
        <v>6675</v>
      </c>
      <c r="D1970" s="226">
        <v>0</v>
      </c>
      <c r="F1970" s="235" t="s">
        <v>6674</v>
      </c>
      <c r="G1970" s="235" t="s">
        <v>6675</v>
      </c>
      <c r="H1970" s="226">
        <v>0</v>
      </c>
    </row>
    <row r="1971" spans="2:8" x14ac:dyDescent="0.25">
      <c r="B1971" s="235" t="s">
        <v>6676</v>
      </c>
      <c r="C1971" s="235" t="s">
        <v>6677</v>
      </c>
      <c r="D1971" s="226">
        <v>3</v>
      </c>
      <c r="F1971" s="235" t="s">
        <v>6676</v>
      </c>
      <c r="G1971" s="235" t="s">
        <v>6677</v>
      </c>
      <c r="H1971" s="226">
        <v>0</v>
      </c>
    </row>
    <row r="1972" spans="2:8" x14ac:dyDescent="0.25">
      <c r="B1972" s="235" t="s">
        <v>6678</v>
      </c>
      <c r="C1972" s="235" t="s">
        <v>6679</v>
      </c>
      <c r="D1972" s="226">
        <v>0</v>
      </c>
      <c r="F1972" s="235" t="s">
        <v>6678</v>
      </c>
      <c r="G1972" s="235" t="s">
        <v>6679</v>
      </c>
      <c r="H1972" s="226">
        <v>0</v>
      </c>
    </row>
    <row r="1973" spans="2:8" x14ac:dyDescent="0.25">
      <c r="B1973" s="235" t="s">
        <v>6680</v>
      </c>
      <c r="C1973" s="235" t="s">
        <v>6681</v>
      </c>
      <c r="D1973" s="226">
        <v>5</v>
      </c>
      <c r="F1973" s="235" t="s">
        <v>6680</v>
      </c>
      <c r="G1973" s="235" t="s">
        <v>6681</v>
      </c>
      <c r="H1973" s="226">
        <v>0</v>
      </c>
    </row>
    <row r="1974" spans="2:8" x14ac:dyDescent="0.25">
      <c r="B1974" s="235" t="s">
        <v>6682</v>
      </c>
      <c r="C1974" s="235" t="s">
        <v>6537</v>
      </c>
      <c r="D1974" s="226">
        <v>0</v>
      </c>
      <c r="F1974" s="235" t="s">
        <v>6682</v>
      </c>
      <c r="G1974" s="235" t="s">
        <v>6537</v>
      </c>
      <c r="H1974" s="226">
        <v>0</v>
      </c>
    </row>
    <row r="1975" spans="2:8" x14ac:dyDescent="0.25">
      <c r="B1975" s="235" t="s">
        <v>6683</v>
      </c>
      <c r="C1975" s="235" t="s">
        <v>6539</v>
      </c>
      <c r="D1975" s="226">
        <v>0</v>
      </c>
      <c r="F1975" s="235" t="s">
        <v>6683</v>
      </c>
      <c r="G1975" s="235" t="s">
        <v>6539</v>
      </c>
      <c r="H1975" s="226">
        <v>0</v>
      </c>
    </row>
    <row r="1976" spans="2:8" x14ac:dyDescent="0.25">
      <c r="B1976" s="235" t="s">
        <v>6684</v>
      </c>
      <c r="C1976" s="235" t="s">
        <v>6685</v>
      </c>
      <c r="D1976" s="226">
        <v>0</v>
      </c>
      <c r="F1976" s="235" t="s">
        <v>6684</v>
      </c>
      <c r="G1976" s="235" t="s">
        <v>6685</v>
      </c>
      <c r="H1976" s="226">
        <v>0</v>
      </c>
    </row>
    <row r="1977" spans="2:8" x14ac:dyDescent="0.25">
      <c r="B1977" s="235" t="s">
        <v>6686</v>
      </c>
      <c r="C1977" s="235" t="s">
        <v>6687</v>
      </c>
      <c r="D1977" s="226">
        <v>35</v>
      </c>
      <c r="F1977" s="235" t="s">
        <v>6686</v>
      </c>
      <c r="G1977" s="235" t="s">
        <v>6687</v>
      </c>
      <c r="H1977" s="226">
        <v>8</v>
      </c>
    </row>
    <row r="1978" spans="2:8" x14ac:dyDescent="0.25">
      <c r="B1978" s="235" t="s">
        <v>6688</v>
      </c>
      <c r="C1978" s="235" t="s">
        <v>6545</v>
      </c>
      <c r="D1978" s="226">
        <v>0</v>
      </c>
      <c r="F1978" s="235" t="s">
        <v>6688</v>
      </c>
      <c r="G1978" s="235" t="s">
        <v>6545</v>
      </c>
      <c r="H1978" s="226">
        <v>0</v>
      </c>
    </row>
    <row r="1979" spans="2:8" x14ac:dyDescent="0.25">
      <c r="B1979" s="235" t="s">
        <v>6689</v>
      </c>
      <c r="C1979" s="235" t="s">
        <v>6547</v>
      </c>
      <c r="D1979" s="226">
        <v>15</v>
      </c>
      <c r="F1979" s="235" t="s">
        <v>6689</v>
      </c>
      <c r="G1979" s="235" t="s">
        <v>6547</v>
      </c>
      <c r="H1979" s="226">
        <v>1</v>
      </c>
    </row>
    <row r="1980" spans="2:8" x14ac:dyDescent="0.25">
      <c r="B1980" s="235" t="s">
        <v>6690</v>
      </c>
      <c r="C1980" s="235" t="s">
        <v>6691</v>
      </c>
      <c r="D1980" s="226">
        <v>0</v>
      </c>
      <c r="F1980" s="235" t="s">
        <v>6690</v>
      </c>
      <c r="G1980" s="235" t="s">
        <v>6691</v>
      </c>
      <c r="H1980" s="226">
        <v>0</v>
      </c>
    </row>
    <row r="1981" spans="2:8" x14ac:dyDescent="0.25">
      <c r="B1981" s="235" t="s">
        <v>6692</v>
      </c>
      <c r="C1981" s="235" t="s">
        <v>6693</v>
      </c>
      <c r="D1981" s="226">
        <v>0</v>
      </c>
      <c r="F1981" s="235" t="s">
        <v>6692</v>
      </c>
      <c r="G1981" s="235" t="s">
        <v>6693</v>
      </c>
      <c r="H1981" s="226">
        <v>0</v>
      </c>
    </row>
    <row r="1982" spans="2:8" x14ac:dyDescent="0.25">
      <c r="B1982" s="235" t="s">
        <v>6694</v>
      </c>
      <c r="C1982" s="235" t="s">
        <v>6695</v>
      </c>
      <c r="D1982" s="226">
        <v>401511.43</v>
      </c>
      <c r="F1982" s="235" t="s">
        <v>6694</v>
      </c>
      <c r="G1982" s="235" t="s">
        <v>6695</v>
      </c>
      <c r="H1982" s="226">
        <v>310771.45</v>
      </c>
    </row>
    <row r="1983" spans="2:8" x14ac:dyDescent="0.25">
      <c r="B1983" s="235" t="s">
        <v>6696</v>
      </c>
      <c r="C1983" s="235" t="s">
        <v>6697</v>
      </c>
      <c r="D1983" s="226">
        <v>401511.43</v>
      </c>
      <c r="F1983" s="235" t="s">
        <v>6696</v>
      </c>
      <c r="G1983" s="235" t="s">
        <v>6697</v>
      </c>
      <c r="H1983" s="226">
        <v>310771.45</v>
      </c>
    </row>
    <row r="1984" spans="2:8" x14ac:dyDescent="0.25">
      <c r="B1984" s="235" t="s">
        <v>6698</v>
      </c>
      <c r="C1984" s="235" t="s">
        <v>6699</v>
      </c>
      <c r="D1984" s="226">
        <v>63823</v>
      </c>
      <c r="F1984" s="235" t="s">
        <v>6698</v>
      </c>
      <c r="G1984" s="235" t="s">
        <v>6699</v>
      </c>
      <c r="H1984" s="226">
        <v>52854.07</v>
      </c>
    </row>
    <row r="1985" spans="2:8" x14ac:dyDescent="0.25">
      <c r="B1985" s="235" t="s">
        <v>6700</v>
      </c>
      <c r="C1985" s="235" t="s">
        <v>6701</v>
      </c>
      <c r="D1985" s="226">
        <v>63823</v>
      </c>
      <c r="F1985" s="235" t="s">
        <v>6700</v>
      </c>
      <c r="G1985" s="235" t="s">
        <v>6701</v>
      </c>
      <c r="H1985" s="226">
        <v>52854.07</v>
      </c>
    </row>
    <row r="1986" spans="2:8" x14ac:dyDescent="0.25">
      <c r="B1986" s="235" t="s">
        <v>6702</v>
      </c>
      <c r="C1986" s="235" t="s">
        <v>6703</v>
      </c>
      <c r="D1986" s="226">
        <v>0</v>
      </c>
      <c r="F1986" s="235" t="s">
        <v>6702</v>
      </c>
      <c r="G1986" s="235" t="s">
        <v>6703</v>
      </c>
      <c r="H1986" s="226">
        <v>0</v>
      </c>
    </row>
    <row r="1987" spans="2:8" x14ac:dyDescent="0.25">
      <c r="B1987" s="235" t="s">
        <v>6704</v>
      </c>
      <c r="C1987" s="235" t="s">
        <v>6705</v>
      </c>
      <c r="D1987" s="226">
        <v>0</v>
      </c>
      <c r="F1987" s="235" t="s">
        <v>6704</v>
      </c>
      <c r="G1987" s="235" t="s">
        <v>6705</v>
      </c>
      <c r="H1987" s="226">
        <v>0</v>
      </c>
    </row>
    <row r="1988" spans="2:8" x14ac:dyDescent="0.25">
      <c r="B1988" s="235" t="s">
        <v>6706</v>
      </c>
      <c r="C1988" s="235" t="s">
        <v>6707</v>
      </c>
      <c r="D1988" s="226">
        <v>0</v>
      </c>
      <c r="F1988" s="235" t="s">
        <v>6706</v>
      </c>
      <c r="G1988" s="235" t="s">
        <v>6707</v>
      </c>
      <c r="H1988" s="226">
        <v>0</v>
      </c>
    </row>
    <row r="1989" spans="2:8" x14ac:dyDescent="0.25">
      <c r="B1989" s="235" t="s">
        <v>6708</v>
      </c>
      <c r="C1989" s="235" t="s">
        <v>6709</v>
      </c>
      <c r="D1989" s="226">
        <v>0</v>
      </c>
      <c r="F1989" s="235" t="s">
        <v>6708</v>
      </c>
      <c r="G1989" s="235" t="s">
        <v>6709</v>
      </c>
      <c r="H1989" s="226">
        <v>0</v>
      </c>
    </row>
    <row r="1990" spans="2:8" x14ac:dyDescent="0.25">
      <c r="B1990" s="235" t="s">
        <v>6710</v>
      </c>
      <c r="C1990" s="235" t="s">
        <v>6711</v>
      </c>
      <c r="D1990" s="226">
        <v>55657.01</v>
      </c>
      <c r="F1990" s="235" t="s">
        <v>6710</v>
      </c>
      <c r="G1990" s="235" t="s">
        <v>6711</v>
      </c>
      <c r="H1990" s="226">
        <v>55657.01</v>
      </c>
    </row>
    <row r="1991" spans="2:8" x14ac:dyDescent="0.25">
      <c r="B1991" s="235" t="s">
        <v>6712</v>
      </c>
      <c r="C1991" s="235" t="s">
        <v>6713</v>
      </c>
      <c r="D1991" s="226">
        <v>55657.01</v>
      </c>
      <c r="F1991" s="235" t="s">
        <v>6712</v>
      </c>
      <c r="G1991" s="235" t="s">
        <v>6713</v>
      </c>
      <c r="H1991" s="226">
        <v>55657.01</v>
      </c>
    </row>
    <row r="1992" spans="2:8" x14ac:dyDescent="0.25">
      <c r="B1992" s="235" t="s">
        <v>6714</v>
      </c>
      <c r="C1992" s="235" t="s">
        <v>6715</v>
      </c>
      <c r="D1992" s="226">
        <v>0</v>
      </c>
      <c r="F1992" s="235" t="s">
        <v>6714</v>
      </c>
      <c r="G1992" s="235" t="s">
        <v>6715</v>
      </c>
      <c r="H1992" s="226">
        <v>0</v>
      </c>
    </row>
    <row r="1993" spans="2:8" x14ac:dyDescent="0.25">
      <c r="B1993" s="235" t="s">
        <v>6716</v>
      </c>
      <c r="C1993" s="235" t="s">
        <v>6717</v>
      </c>
      <c r="D1993" s="226">
        <v>0</v>
      </c>
      <c r="F1993" s="235" t="s">
        <v>6716</v>
      </c>
      <c r="G1993" s="235" t="s">
        <v>6717</v>
      </c>
      <c r="H1993" s="226">
        <v>0</v>
      </c>
    </row>
    <row r="1994" spans="2:8" x14ac:dyDescent="0.25">
      <c r="B1994" s="235" t="s">
        <v>6718</v>
      </c>
      <c r="C1994" s="235" t="s">
        <v>6717</v>
      </c>
      <c r="D1994" s="226">
        <v>0</v>
      </c>
      <c r="F1994" s="235" t="s">
        <v>6718</v>
      </c>
      <c r="G1994" s="235" t="s">
        <v>6717</v>
      </c>
      <c r="H1994" s="226">
        <v>0</v>
      </c>
    </row>
    <row r="1995" spans="2:8" x14ac:dyDescent="0.25">
      <c r="B1995" s="235" t="s">
        <v>6719</v>
      </c>
      <c r="C1995" s="235" t="s">
        <v>6720</v>
      </c>
      <c r="D1995" s="226">
        <v>0</v>
      </c>
      <c r="F1995" s="235" t="s">
        <v>6719</v>
      </c>
      <c r="G1995" s="235" t="s">
        <v>6720</v>
      </c>
      <c r="H1995" s="226">
        <v>0</v>
      </c>
    </row>
    <row r="1996" spans="2:8" x14ac:dyDescent="0.25">
      <c r="B1996" s="235" t="s">
        <v>6721</v>
      </c>
      <c r="C1996" s="235" t="s">
        <v>6722</v>
      </c>
      <c r="D1996" s="226">
        <v>0</v>
      </c>
      <c r="F1996" s="235" t="s">
        <v>6721</v>
      </c>
      <c r="G1996" s="235" t="s">
        <v>6722</v>
      </c>
      <c r="H1996" s="226">
        <v>0</v>
      </c>
    </row>
    <row r="1997" spans="2:8" x14ac:dyDescent="0.25">
      <c r="B1997" s="235" t="s">
        <v>6723</v>
      </c>
      <c r="C1997" s="235" t="s">
        <v>6724</v>
      </c>
      <c r="D1997" s="226">
        <v>0</v>
      </c>
      <c r="F1997" s="235" t="s">
        <v>6723</v>
      </c>
      <c r="G1997" s="235" t="s">
        <v>6724</v>
      </c>
      <c r="H1997" s="226">
        <v>0</v>
      </c>
    </row>
    <row r="1998" spans="2:8" x14ac:dyDescent="0.25">
      <c r="B1998" s="235" t="s">
        <v>6725</v>
      </c>
      <c r="C1998" s="235" t="s">
        <v>6726</v>
      </c>
      <c r="D1998" s="226">
        <v>0</v>
      </c>
      <c r="F1998" s="235" t="s">
        <v>6725</v>
      </c>
      <c r="G1998" s="235" t="s">
        <v>6726</v>
      </c>
      <c r="H1998" s="226">
        <v>0</v>
      </c>
    </row>
    <row r="1999" spans="2:8" x14ac:dyDescent="0.25">
      <c r="B1999" s="235" t="s">
        <v>6727</v>
      </c>
      <c r="C1999" s="235" t="s">
        <v>6728</v>
      </c>
      <c r="D1999" s="226">
        <v>0</v>
      </c>
      <c r="F1999" s="235" t="s">
        <v>6727</v>
      </c>
      <c r="G1999" s="235" t="s">
        <v>6728</v>
      </c>
      <c r="H1999" s="226">
        <v>0</v>
      </c>
    </row>
    <row r="2000" spans="2:8" x14ac:dyDescent="0.25">
      <c r="B2000" s="235" t="s">
        <v>6729</v>
      </c>
      <c r="C2000" s="235" t="s">
        <v>6730</v>
      </c>
      <c r="D2000" s="226">
        <v>0</v>
      </c>
      <c r="F2000" s="235" t="s">
        <v>6729</v>
      </c>
      <c r="G2000" s="235" t="s">
        <v>6730</v>
      </c>
      <c r="H2000" s="226">
        <v>0</v>
      </c>
    </row>
    <row r="2001" spans="2:8" x14ac:dyDescent="0.25">
      <c r="B2001" s="235" t="s">
        <v>6731</v>
      </c>
      <c r="C2001" s="235" t="s">
        <v>6732</v>
      </c>
      <c r="D2001" s="226">
        <v>0</v>
      </c>
      <c r="F2001" s="235" t="s">
        <v>6731</v>
      </c>
      <c r="G2001" s="235" t="s">
        <v>6732</v>
      </c>
      <c r="H2001" s="226">
        <v>0</v>
      </c>
    </row>
    <row r="2002" spans="2:8" x14ac:dyDescent="0.25">
      <c r="B2002" s="235" t="s">
        <v>6733</v>
      </c>
      <c r="C2002" s="235" t="s">
        <v>4387</v>
      </c>
      <c r="D2002" s="226">
        <v>0</v>
      </c>
      <c r="F2002" s="235" t="s">
        <v>6733</v>
      </c>
      <c r="G2002" s="235" t="s">
        <v>4387</v>
      </c>
      <c r="H2002" s="226">
        <v>0</v>
      </c>
    </row>
    <row r="2003" spans="2:8" x14ac:dyDescent="0.25">
      <c r="B2003" s="235" t="s">
        <v>6734</v>
      </c>
      <c r="C2003" s="235" t="s">
        <v>6735</v>
      </c>
      <c r="D2003" s="226">
        <v>0</v>
      </c>
      <c r="F2003" s="235" t="s">
        <v>6734</v>
      </c>
      <c r="G2003" s="235" t="s">
        <v>6735</v>
      </c>
      <c r="H2003" s="226">
        <v>0</v>
      </c>
    </row>
    <row r="2004" spans="2:8" x14ac:dyDescent="0.25">
      <c r="B2004" s="235" t="s">
        <v>6736</v>
      </c>
      <c r="C2004" s="235" t="s">
        <v>6737</v>
      </c>
      <c r="D2004" s="226">
        <v>0</v>
      </c>
      <c r="F2004" s="235" t="s">
        <v>6736</v>
      </c>
      <c r="G2004" s="235" t="s">
        <v>6737</v>
      </c>
      <c r="H2004" s="226">
        <v>0</v>
      </c>
    </row>
    <row r="2005" spans="2:8" x14ac:dyDescent="0.25">
      <c r="B2005" s="235" t="s">
        <v>6738</v>
      </c>
      <c r="C2005" s="235" t="s">
        <v>6739</v>
      </c>
      <c r="D2005" s="226">
        <v>0</v>
      </c>
      <c r="F2005" s="235" t="s">
        <v>6738</v>
      </c>
      <c r="G2005" s="235" t="s">
        <v>6739</v>
      </c>
      <c r="H2005" s="226">
        <v>0</v>
      </c>
    </row>
    <row r="2006" spans="2:8" x14ac:dyDescent="0.25">
      <c r="B2006" s="235" t="s">
        <v>6740</v>
      </c>
      <c r="C2006" s="235" t="s">
        <v>4395</v>
      </c>
      <c r="D2006" s="226">
        <v>0</v>
      </c>
      <c r="F2006" s="235" t="s">
        <v>6740</v>
      </c>
      <c r="G2006" s="235" t="s">
        <v>4395</v>
      </c>
      <c r="H2006" s="226">
        <v>0</v>
      </c>
    </row>
    <row r="2007" spans="2:8" x14ac:dyDescent="0.25">
      <c r="B2007" s="235" t="s">
        <v>6741</v>
      </c>
      <c r="C2007" s="235" t="s">
        <v>6742</v>
      </c>
      <c r="D2007" s="226">
        <v>0</v>
      </c>
      <c r="F2007" s="235" t="s">
        <v>6741</v>
      </c>
      <c r="G2007" s="235" t="s">
        <v>6742</v>
      </c>
      <c r="H2007" s="226">
        <v>0</v>
      </c>
    </row>
    <row r="2008" spans="2:8" x14ac:dyDescent="0.25">
      <c r="B2008" s="235" t="s">
        <v>6743</v>
      </c>
      <c r="C2008" s="235" t="s">
        <v>6744</v>
      </c>
      <c r="D2008" s="226">
        <v>0</v>
      </c>
      <c r="F2008" s="235" t="s">
        <v>6743</v>
      </c>
      <c r="G2008" s="235" t="s">
        <v>6744</v>
      </c>
      <c r="H2008" s="226">
        <v>0</v>
      </c>
    </row>
    <row r="2009" spans="2:8" x14ac:dyDescent="0.25">
      <c r="B2009" s="235" t="s">
        <v>6745</v>
      </c>
      <c r="C2009" s="235" t="s">
        <v>6746</v>
      </c>
      <c r="D2009" s="226">
        <v>0</v>
      </c>
      <c r="F2009" s="235" t="s">
        <v>6745</v>
      </c>
      <c r="G2009" s="235" t="s">
        <v>6746</v>
      </c>
      <c r="H2009" s="226">
        <v>0</v>
      </c>
    </row>
    <row r="2010" spans="2:8" x14ac:dyDescent="0.25">
      <c r="B2010" s="235" t="s">
        <v>6747</v>
      </c>
      <c r="C2010" s="235" t="s">
        <v>6748</v>
      </c>
      <c r="D2010" s="226">
        <v>0</v>
      </c>
      <c r="F2010" s="235" t="s">
        <v>6747</v>
      </c>
      <c r="G2010" s="235" t="s">
        <v>6748</v>
      </c>
      <c r="H2010" s="226">
        <v>0</v>
      </c>
    </row>
    <row r="2011" spans="2:8" x14ac:dyDescent="0.25">
      <c r="B2011" s="235" t="s">
        <v>6749</v>
      </c>
      <c r="C2011" s="235" t="s">
        <v>5142</v>
      </c>
      <c r="D2011" s="226">
        <v>0</v>
      </c>
      <c r="F2011" s="235" t="s">
        <v>6749</v>
      </c>
      <c r="G2011" s="235" t="s">
        <v>5142</v>
      </c>
      <c r="H2011" s="226">
        <v>0</v>
      </c>
    </row>
    <row r="2012" spans="2:8" x14ac:dyDescent="0.25">
      <c r="B2012" s="235" t="s">
        <v>6750</v>
      </c>
      <c r="C2012" s="235" t="s">
        <v>6751</v>
      </c>
      <c r="D2012" s="226">
        <v>0</v>
      </c>
      <c r="F2012" s="235" t="s">
        <v>6750</v>
      </c>
      <c r="G2012" s="235" t="s">
        <v>6751</v>
      </c>
      <c r="H2012" s="226">
        <v>0</v>
      </c>
    </row>
    <row r="2013" spans="2:8" x14ac:dyDescent="0.25">
      <c r="B2013" s="235" t="s">
        <v>6752</v>
      </c>
      <c r="C2013" s="235" t="s">
        <v>6753</v>
      </c>
      <c r="D2013" s="226">
        <v>0</v>
      </c>
      <c r="F2013" s="235" t="s">
        <v>6752</v>
      </c>
      <c r="G2013" s="235" t="s">
        <v>6753</v>
      </c>
      <c r="H2013" s="226">
        <v>0</v>
      </c>
    </row>
    <row r="2014" spans="2:8" x14ac:dyDescent="0.25">
      <c r="B2014" s="235" t="s">
        <v>6754</v>
      </c>
      <c r="C2014" s="235" t="s">
        <v>6755</v>
      </c>
      <c r="D2014" s="226">
        <v>0</v>
      </c>
      <c r="F2014" s="235" t="s">
        <v>6754</v>
      </c>
      <c r="G2014" s="235" t="s">
        <v>6755</v>
      </c>
      <c r="H2014" s="226">
        <v>0</v>
      </c>
    </row>
    <row r="2015" spans="2:8" x14ac:dyDescent="0.25">
      <c r="B2015" s="235" t="s">
        <v>6756</v>
      </c>
      <c r="C2015" s="235" t="s">
        <v>6757</v>
      </c>
      <c r="D2015" s="226">
        <v>0</v>
      </c>
      <c r="F2015" s="235" t="s">
        <v>6756</v>
      </c>
      <c r="G2015" s="235" t="s">
        <v>6757</v>
      </c>
      <c r="H2015" s="226">
        <v>0</v>
      </c>
    </row>
    <row r="2016" spans="2:8" x14ac:dyDescent="0.25">
      <c r="B2016" s="235" t="s">
        <v>6758</v>
      </c>
      <c r="C2016" s="235" t="s">
        <v>4412</v>
      </c>
      <c r="D2016" s="226">
        <v>0</v>
      </c>
      <c r="F2016" s="235" t="s">
        <v>6758</v>
      </c>
      <c r="G2016" s="235" t="s">
        <v>4412</v>
      </c>
      <c r="H2016" s="226">
        <v>0</v>
      </c>
    </row>
    <row r="2017" spans="2:8" x14ac:dyDescent="0.25">
      <c r="B2017" s="235" t="s">
        <v>3550</v>
      </c>
      <c r="C2017" s="235" t="s">
        <v>3551</v>
      </c>
      <c r="D2017" s="226">
        <v>0</v>
      </c>
      <c r="F2017" s="235" t="s">
        <v>3550</v>
      </c>
      <c r="G2017" s="235" t="s">
        <v>3551</v>
      </c>
      <c r="H2017" s="226">
        <v>0</v>
      </c>
    </row>
    <row r="2018" spans="2:8" x14ac:dyDescent="0.25">
      <c r="B2018" s="235" t="s">
        <v>3552</v>
      </c>
      <c r="C2018" s="235" t="s">
        <v>3553</v>
      </c>
      <c r="D2018" s="226">
        <v>0</v>
      </c>
      <c r="F2018" s="235" t="s">
        <v>3552</v>
      </c>
      <c r="G2018" s="235" t="s">
        <v>3553</v>
      </c>
      <c r="H2018" s="226">
        <v>0</v>
      </c>
    </row>
    <row r="2019" spans="2:8" x14ac:dyDescent="0.25">
      <c r="B2019" s="235" t="s">
        <v>3554</v>
      </c>
      <c r="C2019" s="235" t="s">
        <v>3555</v>
      </c>
      <c r="D2019" s="226">
        <v>0</v>
      </c>
      <c r="F2019" s="235" t="s">
        <v>3554</v>
      </c>
      <c r="G2019" s="235" t="s">
        <v>3555</v>
      </c>
      <c r="H2019" s="226">
        <v>0</v>
      </c>
    </row>
    <row r="2020" spans="2:8" x14ac:dyDescent="0.25">
      <c r="B2020" s="235" t="s">
        <v>3556</v>
      </c>
      <c r="C2020" s="235" t="s">
        <v>3557</v>
      </c>
      <c r="D2020" s="226">
        <v>0</v>
      </c>
      <c r="F2020" s="235" t="s">
        <v>3556</v>
      </c>
      <c r="G2020" s="235" t="s">
        <v>3557</v>
      </c>
      <c r="H2020" s="226">
        <v>0</v>
      </c>
    </row>
    <row r="2021" spans="2:8" x14ac:dyDescent="0.25">
      <c r="B2021" s="235" t="s">
        <v>3558</v>
      </c>
      <c r="C2021" s="235" t="s">
        <v>3559</v>
      </c>
      <c r="D2021" s="226">
        <v>0</v>
      </c>
      <c r="F2021" s="235" t="s">
        <v>3558</v>
      </c>
      <c r="G2021" s="235" t="s">
        <v>3559</v>
      </c>
      <c r="H2021" s="226">
        <v>0</v>
      </c>
    </row>
    <row r="2022" spans="2:8" x14ac:dyDescent="0.25">
      <c r="B2022" s="235" t="s">
        <v>3560</v>
      </c>
      <c r="C2022" s="235" t="s">
        <v>1093</v>
      </c>
      <c r="D2022" s="226">
        <v>0</v>
      </c>
      <c r="F2022" s="235" t="s">
        <v>3560</v>
      </c>
      <c r="G2022" s="235" t="s">
        <v>1093</v>
      </c>
      <c r="H2022" s="226">
        <v>0</v>
      </c>
    </row>
  </sheetData>
  <mergeCells count="6">
    <mergeCell ref="B3:E3"/>
    <mergeCell ref="D13:E13"/>
    <mergeCell ref="D19:F19"/>
    <mergeCell ref="D20:F20"/>
    <mergeCell ref="D21:F21"/>
    <mergeCell ref="B4:E4"/>
  </mergeCells>
  <pageMargins left="0.34" right="0.41666666666666669" top="0.75" bottom="0.75" header="0.3" footer="0.3"/>
  <pageSetup paperSize="9" scale="10" orientation="portrait" horizontalDpi="120" verticalDpi="7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086"/>
  <sheetViews>
    <sheetView topLeftCell="B66" zoomScale="60" zoomScaleNormal="60" zoomScalePageLayoutView="80" workbookViewId="0">
      <selection activeCell="D78" sqref="D78"/>
    </sheetView>
  </sheetViews>
  <sheetFormatPr baseColWidth="10" defaultRowHeight="15.75" x14ac:dyDescent="0.25"/>
  <cols>
    <col min="1" max="1" width="6.42578125" style="36" hidden="1" customWidth="1"/>
    <col min="2" max="2" width="65.5703125" style="36" customWidth="1"/>
    <col min="3" max="3" width="26.5703125" style="36" customWidth="1"/>
    <col min="4" max="4" width="26.42578125" style="36" customWidth="1"/>
    <col min="5" max="5" width="26.140625" style="36" customWidth="1"/>
    <col min="6" max="6" width="24.42578125" style="36" customWidth="1"/>
    <col min="7" max="7" width="20.7109375" style="36" customWidth="1"/>
    <col min="8" max="8" width="26" style="36" customWidth="1"/>
    <col min="9" max="9" width="18.28515625" style="36" customWidth="1"/>
    <col min="10" max="12" width="11" style="36"/>
    <col min="13" max="13" width="22.42578125" style="36" customWidth="1"/>
    <col min="14" max="14" width="14.5703125" style="36" customWidth="1"/>
    <col min="15" max="15" width="11" style="36"/>
    <col min="16" max="16" width="11.5703125" style="36" bestFit="1" customWidth="1"/>
    <col min="17" max="16384" width="11.42578125" style="36"/>
  </cols>
  <sheetData>
    <row r="1" spans="2:16" x14ac:dyDescent="0.25">
      <c r="B1" s="437" t="s">
        <v>100</v>
      </c>
      <c r="C1" s="437"/>
      <c r="D1" s="437"/>
      <c r="E1" s="437"/>
    </row>
    <row r="2" spans="2:16" x14ac:dyDescent="0.25">
      <c r="B2" s="437" t="s">
        <v>101</v>
      </c>
      <c r="C2" s="437"/>
      <c r="D2" s="437"/>
      <c r="E2" s="437"/>
    </row>
    <row r="3" spans="2:16" x14ac:dyDescent="0.25">
      <c r="B3" s="437" t="s">
        <v>102</v>
      </c>
      <c r="C3" s="437"/>
      <c r="D3" s="437"/>
      <c r="E3" s="437"/>
      <c r="H3" s="257">
        <f>+D98</f>
        <v>1164708.42</v>
      </c>
    </row>
    <row r="4" spans="2:16" x14ac:dyDescent="0.25">
      <c r="B4" s="437" t="s">
        <v>3583</v>
      </c>
      <c r="C4" s="437"/>
      <c r="D4" s="437"/>
      <c r="E4" s="437"/>
      <c r="H4" s="257">
        <f>+D99</f>
        <v>134921.63</v>
      </c>
    </row>
    <row r="5" spans="2:16" ht="16.5" thickBot="1" x14ac:dyDescent="0.3">
      <c r="B5" s="438" t="s">
        <v>103</v>
      </c>
      <c r="C5" s="438"/>
      <c r="D5" s="438"/>
      <c r="E5" s="438"/>
      <c r="H5" s="215">
        <f>H3+H4</f>
        <v>1299630.0499999998</v>
      </c>
      <c r="I5" s="37"/>
    </row>
    <row r="6" spans="2:16" x14ac:dyDescent="0.25">
      <c r="B6" s="61" t="s">
        <v>58</v>
      </c>
      <c r="C6" s="61" t="s">
        <v>59</v>
      </c>
      <c r="D6" s="62" t="s">
        <v>60</v>
      </c>
      <c r="E6" s="61" t="s">
        <v>47</v>
      </c>
      <c r="I6" s="37"/>
    </row>
    <row r="7" spans="2:16" ht="18" customHeight="1" thickBot="1" x14ac:dyDescent="0.3">
      <c r="B7" s="63"/>
      <c r="C7" s="63" t="s">
        <v>61</v>
      </c>
      <c r="D7" s="64" t="s">
        <v>62</v>
      </c>
      <c r="E7" s="63" t="s">
        <v>63</v>
      </c>
      <c r="F7" s="37"/>
      <c r="H7" s="37"/>
      <c r="I7" s="37"/>
    </row>
    <row r="8" spans="2:16" ht="15" customHeight="1" x14ac:dyDescent="0.25">
      <c r="B8" s="61" t="s">
        <v>64</v>
      </c>
      <c r="C8" s="76"/>
      <c r="D8" s="121"/>
      <c r="E8" s="76"/>
      <c r="H8" s="37"/>
    </row>
    <row r="9" spans="2:16" x14ac:dyDescent="0.25">
      <c r="B9" s="87" t="s">
        <v>65</v>
      </c>
      <c r="C9" s="173">
        <v>12133246.359999999</v>
      </c>
      <c r="D9" s="114">
        <f>E9-C9</f>
        <v>-475115.28999999911</v>
      </c>
      <c r="E9" s="65">
        <v>11658131.07</v>
      </c>
      <c r="G9" s="236">
        <f>+D94</f>
        <v>15144475.210000001</v>
      </c>
      <c r="H9" s="37">
        <f>E9-G9</f>
        <v>-3486344.1400000006</v>
      </c>
      <c r="I9" s="81">
        <v>11</v>
      </c>
      <c r="K9" s="110"/>
    </row>
    <row r="10" spans="2:16" ht="15.75" hidden="1" customHeight="1" x14ac:dyDescent="0.25">
      <c r="B10" s="85" t="s">
        <v>66</v>
      </c>
      <c r="C10" s="183"/>
      <c r="D10" s="114">
        <f t="shared" ref="D10:D78" si="0">E10-C10</f>
        <v>0</v>
      </c>
      <c r="E10" s="71"/>
      <c r="F10" s="67"/>
      <c r="G10" s="240"/>
      <c r="H10" s="178">
        <f t="shared" ref="H10:H17" si="1">E10-G10</f>
        <v>0</v>
      </c>
      <c r="I10" s="37"/>
      <c r="K10" s="110"/>
    </row>
    <row r="11" spans="2:16" x14ac:dyDescent="0.25">
      <c r="B11" s="88" t="s">
        <v>67</v>
      </c>
      <c r="C11" s="185">
        <v>1814721.63</v>
      </c>
      <c r="D11" s="116">
        <f>E11-C11</f>
        <v>-160093.44999999995</v>
      </c>
      <c r="E11" s="254">
        <v>1654628.18</v>
      </c>
      <c r="F11" s="67"/>
      <c r="G11" s="241">
        <f>+D98+D99</f>
        <v>1299630.0499999998</v>
      </c>
      <c r="H11" s="178">
        <f t="shared" si="1"/>
        <v>354998.13000000012</v>
      </c>
      <c r="I11" s="37" t="s">
        <v>218</v>
      </c>
      <c r="K11" s="110"/>
    </row>
    <row r="12" spans="2:16" x14ac:dyDescent="0.25">
      <c r="B12" s="88" t="s">
        <v>68</v>
      </c>
      <c r="C12" s="185">
        <v>2800</v>
      </c>
      <c r="D12" s="116">
        <f>E12-C12</f>
        <v>0</v>
      </c>
      <c r="E12" s="254">
        <v>2800</v>
      </c>
      <c r="F12" s="67"/>
      <c r="G12" s="236">
        <f>+D103</f>
        <v>2800</v>
      </c>
      <c r="H12" s="178">
        <f t="shared" si="1"/>
        <v>0</v>
      </c>
      <c r="I12" s="149" t="s">
        <v>219</v>
      </c>
    </row>
    <row r="13" spans="2:16" x14ac:dyDescent="0.25">
      <c r="B13" s="169" t="s">
        <v>69</v>
      </c>
      <c r="C13" s="176">
        <v>7288452.4000000004</v>
      </c>
      <c r="D13" s="172">
        <f t="shared" si="0"/>
        <v>3484719.4499999993</v>
      </c>
      <c r="E13" s="259">
        <f>+G13</f>
        <v>10773171.85</v>
      </c>
      <c r="F13" s="67"/>
      <c r="G13" s="236">
        <f>+D107</f>
        <v>10773171.85</v>
      </c>
      <c r="H13" s="178">
        <f>E13-G13</f>
        <v>0</v>
      </c>
      <c r="I13" s="36">
        <v>1103</v>
      </c>
      <c r="P13" s="110"/>
    </row>
    <row r="14" spans="2:16" x14ac:dyDescent="0.25">
      <c r="B14" s="165" t="s">
        <v>70</v>
      </c>
      <c r="C14" s="176">
        <v>60704.69</v>
      </c>
      <c r="D14" s="172">
        <f t="shared" si="0"/>
        <v>-17038.120000000003</v>
      </c>
      <c r="E14" s="259">
        <f>+G14</f>
        <v>43666.57</v>
      </c>
      <c r="F14" s="67"/>
      <c r="G14" s="236">
        <f>+D181</f>
        <v>43666.57</v>
      </c>
      <c r="H14" s="178">
        <f t="shared" si="1"/>
        <v>0</v>
      </c>
      <c r="I14" s="36">
        <v>1104</v>
      </c>
      <c r="P14" s="110"/>
    </row>
    <row r="15" spans="2:16" x14ac:dyDescent="0.25">
      <c r="B15" s="162" t="s">
        <v>71</v>
      </c>
      <c r="C15" s="176">
        <v>8243966.4299999997</v>
      </c>
      <c r="D15" s="172">
        <f t="shared" si="0"/>
        <v>-2245189.8999999994</v>
      </c>
      <c r="E15" s="245">
        <f>+G15</f>
        <v>5998776.5300000003</v>
      </c>
      <c r="F15" s="68"/>
      <c r="G15" s="236">
        <f>+D200</f>
        <v>5998776.5300000003</v>
      </c>
      <c r="H15" s="178">
        <f t="shared" si="1"/>
        <v>0</v>
      </c>
      <c r="I15" s="36">
        <v>13</v>
      </c>
      <c r="P15" s="110"/>
    </row>
    <row r="16" spans="2:16" ht="15.75" hidden="1" customHeight="1" x14ac:dyDescent="0.25">
      <c r="B16" s="85" t="s">
        <v>72</v>
      </c>
      <c r="C16" s="175">
        <v>0</v>
      </c>
      <c r="D16" s="116">
        <f t="shared" si="0"/>
        <v>0</v>
      </c>
      <c r="E16" s="103">
        <v>0</v>
      </c>
      <c r="G16" s="240"/>
      <c r="H16" s="178">
        <f t="shared" si="1"/>
        <v>0</v>
      </c>
    </row>
    <row r="17" spans="1:16" ht="15.75" hidden="1" customHeight="1" x14ac:dyDescent="0.25">
      <c r="B17" s="85" t="s">
        <v>73</v>
      </c>
      <c r="C17" s="174">
        <v>0</v>
      </c>
      <c r="D17" s="116">
        <f t="shared" si="0"/>
        <v>0</v>
      </c>
      <c r="E17" s="102">
        <v>0</v>
      </c>
      <c r="G17" s="240"/>
      <c r="H17" s="178">
        <f t="shared" si="1"/>
        <v>0</v>
      </c>
    </row>
    <row r="18" spans="1:16" x14ac:dyDescent="0.25">
      <c r="B18" s="85" t="s">
        <v>74</v>
      </c>
      <c r="C18" s="183">
        <v>0</v>
      </c>
      <c r="D18" s="116">
        <f t="shared" si="0"/>
        <v>0</v>
      </c>
      <c r="E18" s="71">
        <v>0</v>
      </c>
      <c r="F18" s="37"/>
      <c r="G18" s="240"/>
    </row>
    <row r="19" spans="1:16" x14ac:dyDescent="0.25">
      <c r="B19" s="85" t="s">
        <v>75</v>
      </c>
      <c r="C19" s="176">
        <v>2450342.65</v>
      </c>
      <c r="D19" s="116">
        <f t="shared" si="0"/>
        <v>-913359.40999999992</v>
      </c>
      <c r="E19" s="176">
        <f>+D235</f>
        <v>1536983.24</v>
      </c>
      <c r="F19" s="37"/>
      <c r="G19" s="240"/>
      <c r="I19" s="36">
        <v>1305</v>
      </c>
    </row>
    <row r="20" spans="1:16" x14ac:dyDescent="0.25">
      <c r="B20" s="88" t="s">
        <v>168</v>
      </c>
      <c r="C20" s="174">
        <v>0</v>
      </c>
      <c r="D20" s="116">
        <f t="shared" si="0"/>
        <v>0</v>
      </c>
      <c r="E20" s="102">
        <v>0</v>
      </c>
      <c r="F20" s="37"/>
      <c r="G20" s="240"/>
      <c r="H20" s="37"/>
      <c r="I20" s="37"/>
    </row>
    <row r="21" spans="1:16" x14ac:dyDescent="0.25">
      <c r="B21" s="88" t="s">
        <v>76</v>
      </c>
      <c r="C21" s="183">
        <v>0</v>
      </c>
      <c r="D21" s="116">
        <f t="shared" si="0"/>
        <v>0</v>
      </c>
      <c r="E21" s="71">
        <v>0</v>
      </c>
      <c r="F21" s="37"/>
      <c r="G21" s="240"/>
      <c r="H21" s="37"/>
    </row>
    <row r="22" spans="1:16" x14ac:dyDescent="0.25">
      <c r="B22" s="167" t="s">
        <v>77</v>
      </c>
      <c r="C22" s="134">
        <v>142098141.41</v>
      </c>
      <c r="D22" s="172">
        <f t="shared" si="0"/>
        <v>890726.99000000954</v>
      </c>
      <c r="E22" s="246">
        <f>+G22</f>
        <v>142988868.40000001</v>
      </c>
      <c r="F22" s="80"/>
      <c r="G22" s="236">
        <f>+D270</f>
        <v>142988868.40000001</v>
      </c>
      <c r="H22" s="36">
        <f>E22-G22</f>
        <v>0</v>
      </c>
      <c r="I22" s="81">
        <v>14</v>
      </c>
      <c r="J22" s="81"/>
    </row>
    <row r="23" spans="1:16" x14ac:dyDescent="0.25">
      <c r="A23" s="36">
        <v>1401</v>
      </c>
      <c r="B23" s="170" t="s">
        <v>184</v>
      </c>
      <c r="C23" s="176">
        <v>47834227.369999997</v>
      </c>
      <c r="D23" s="172">
        <f t="shared" si="0"/>
        <v>-602883.75</v>
      </c>
      <c r="E23" s="245">
        <f>+G23</f>
        <v>47231343.619999997</v>
      </c>
      <c r="F23" s="82"/>
      <c r="G23" s="236">
        <f>+D271</f>
        <v>47231343.619999997</v>
      </c>
      <c r="H23" s="36">
        <f t="shared" ref="H23:H78" si="2">E23-G23</f>
        <v>0</v>
      </c>
      <c r="I23" s="81">
        <v>1401</v>
      </c>
      <c r="J23" s="81"/>
    </row>
    <row r="24" spans="1:16" x14ac:dyDescent="0.25">
      <c r="A24" s="36">
        <v>1402</v>
      </c>
      <c r="B24" s="170" t="s">
        <v>185</v>
      </c>
      <c r="C24" s="176">
        <v>46610723.68</v>
      </c>
      <c r="D24" s="172">
        <f t="shared" si="0"/>
        <v>2028506.9699999988</v>
      </c>
      <c r="E24" s="245">
        <f>+G24</f>
        <v>48639230.649999999</v>
      </c>
      <c r="F24" s="80"/>
      <c r="G24" s="236">
        <f>+D277</f>
        <v>48639230.649999999</v>
      </c>
      <c r="H24" s="151">
        <f t="shared" si="2"/>
        <v>0</v>
      </c>
      <c r="I24" s="152">
        <v>1402</v>
      </c>
      <c r="J24" s="81"/>
    </row>
    <row r="25" spans="1:16" x14ac:dyDescent="0.25">
      <c r="A25" s="36">
        <v>1403</v>
      </c>
      <c r="B25" s="170" t="s">
        <v>179</v>
      </c>
      <c r="C25" s="176">
        <v>3170721.45</v>
      </c>
      <c r="D25" s="168">
        <f t="shared" si="0"/>
        <v>119784.36999999965</v>
      </c>
      <c r="E25" s="245">
        <f>+G25</f>
        <v>3290505.82</v>
      </c>
      <c r="F25" s="80"/>
      <c r="G25" s="236">
        <f>+D283</f>
        <v>3290505.82</v>
      </c>
      <c r="H25" s="151">
        <f t="shared" si="2"/>
        <v>0</v>
      </c>
      <c r="I25" s="152">
        <v>1403</v>
      </c>
      <c r="J25" s="81"/>
    </row>
    <row r="26" spans="1:16" x14ac:dyDescent="0.25">
      <c r="A26" s="36">
        <v>1404</v>
      </c>
      <c r="B26" s="170" t="s">
        <v>200</v>
      </c>
      <c r="C26" s="176">
        <v>28777906.91</v>
      </c>
      <c r="D26" s="172">
        <f t="shared" si="0"/>
        <v>-157756.71999999881</v>
      </c>
      <c r="E26" s="245">
        <f>+G26</f>
        <v>28620150.190000001</v>
      </c>
      <c r="F26" s="80"/>
      <c r="G26" s="236">
        <f>+D289</f>
        <v>28620150.190000001</v>
      </c>
      <c r="H26" s="36">
        <f t="shared" si="2"/>
        <v>0</v>
      </c>
      <c r="I26" s="81">
        <v>1404</v>
      </c>
      <c r="J26" s="81"/>
      <c r="P26" s="69"/>
    </row>
    <row r="27" spans="1:16" x14ac:dyDescent="0.25">
      <c r="A27" s="36">
        <v>1405</v>
      </c>
      <c r="B27" s="90" t="s">
        <v>78</v>
      </c>
      <c r="C27" s="184">
        <v>0</v>
      </c>
      <c r="D27" s="117">
        <f t="shared" si="0"/>
        <v>0</v>
      </c>
      <c r="E27" s="86">
        <v>0</v>
      </c>
      <c r="F27" s="80"/>
      <c r="G27" s="242"/>
      <c r="H27" s="36">
        <f t="shared" si="2"/>
        <v>0</v>
      </c>
      <c r="I27" s="81"/>
      <c r="J27" s="81"/>
      <c r="P27" s="69"/>
    </row>
    <row r="28" spans="1:16" x14ac:dyDescent="0.25">
      <c r="A28" s="36">
        <v>1409</v>
      </c>
      <c r="B28" s="166" t="s">
        <v>186</v>
      </c>
      <c r="C28" s="176">
        <v>1323162.53</v>
      </c>
      <c r="D28" s="168">
        <f t="shared" si="0"/>
        <v>-129547.89000000013</v>
      </c>
      <c r="E28" s="245">
        <f>+G28</f>
        <v>1193614.6399999999</v>
      </c>
      <c r="F28" s="79"/>
      <c r="G28" s="236">
        <f>+D301</f>
        <v>1193614.6399999999</v>
      </c>
      <c r="H28" s="151">
        <f t="shared" si="2"/>
        <v>0</v>
      </c>
      <c r="I28" s="152">
        <v>1409</v>
      </c>
      <c r="J28" s="81"/>
      <c r="P28" s="69"/>
    </row>
    <row r="29" spans="1:16" x14ac:dyDescent="0.25">
      <c r="A29" s="36">
        <v>1410</v>
      </c>
      <c r="B29" s="170" t="s">
        <v>187</v>
      </c>
      <c r="C29" s="176">
        <v>3792791.03</v>
      </c>
      <c r="D29" s="172">
        <f t="shared" si="0"/>
        <v>496146.87000000058</v>
      </c>
      <c r="E29" s="245">
        <f>+G29</f>
        <v>4288937.9000000004</v>
      </c>
      <c r="F29" s="12"/>
      <c r="G29" s="236">
        <f>+D307</f>
        <v>4288937.9000000004</v>
      </c>
      <c r="H29" s="151">
        <f t="shared" si="2"/>
        <v>0</v>
      </c>
      <c r="I29" s="152">
        <v>1410</v>
      </c>
      <c r="J29" s="81"/>
      <c r="P29" s="69"/>
    </row>
    <row r="30" spans="1:16" x14ac:dyDescent="0.25">
      <c r="A30" s="36">
        <v>1411</v>
      </c>
      <c r="B30" s="166" t="s">
        <v>188</v>
      </c>
      <c r="C30" s="176">
        <v>2547339.14</v>
      </c>
      <c r="D30" s="172">
        <f t="shared" si="0"/>
        <v>428124.56000000006</v>
      </c>
      <c r="E30" s="245">
        <f>+G30</f>
        <v>2975463.7</v>
      </c>
      <c r="F30" s="82"/>
      <c r="G30" s="236">
        <f>+D319</f>
        <v>2975463.7</v>
      </c>
      <c r="H30" s="151">
        <f t="shared" si="2"/>
        <v>0</v>
      </c>
      <c r="I30" s="152">
        <v>1411</v>
      </c>
      <c r="J30" s="81"/>
      <c r="P30" s="69"/>
    </row>
    <row r="31" spans="1:16" x14ac:dyDescent="0.25">
      <c r="A31" s="36">
        <v>1412</v>
      </c>
      <c r="B31" s="177" t="s">
        <v>178</v>
      </c>
      <c r="C31" s="176">
        <v>1009072.91</v>
      </c>
      <c r="D31" s="172">
        <f t="shared" si="0"/>
        <v>0</v>
      </c>
      <c r="E31" s="245">
        <f>+G31</f>
        <v>1009072.91</v>
      </c>
      <c r="F31" s="82"/>
      <c r="G31" s="236">
        <v>1009072.91</v>
      </c>
      <c r="H31" s="151">
        <f t="shared" si="2"/>
        <v>0</v>
      </c>
      <c r="I31" s="152">
        <v>1412</v>
      </c>
      <c r="J31" s="81"/>
      <c r="P31" s="69"/>
    </row>
    <row r="32" spans="1:16" x14ac:dyDescent="0.25">
      <c r="A32" s="36">
        <v>1415</v>
      </c>
      <c r="B32" s="92" t="s">
        <v>207</v>
      </c>
      <c r="C32" s="184">
        <v>0</v>
      </c>
      <c r="D32" s="116">
        <f>E32-C32</f>
        <v>0</v>
      </c>
      <c r="E32" s="86">
        <v>0</v>
      </c>
      <c r="F32" s="82"/>
      <c r="G32" s="243"/>
      <c r="H32" s="36">
        <f t="shared" si="2"/>
        <v>0</v>
      </c>
      <c r="I32" s="81"/>
      <c r="J32" s="81"/>
      <c r="P32" s="69"/>
    </row>
    <row r="33" spans="1:16" x14ac:dyDescent="0.25">
      <c r="A33" s="36">
        <v>1417</v>
      </c>
      <c r="B33" s="166" t="s">
        <v>189</v>
      </c>
      <c r="C33" s="176">
        <v>179583.83</v>
      </c>
      <c r="D33" s="172">
        <f>E33-C33</f>
        <v>-3035.6399999999849</v>
      </c>
      <c r="E33" s="245">
        <f>+G33</f>
        <v>176548.19</v>
      </c>
      <c r="F33" s="12"/>
      <c r="G33" s="236">
        <f>+D331</f>
        <v>176548.19</v>
      </c>
      <c r="H33" s="151">
        <f t="shared" si="2"/>
        <v>0</v>
      </c>
      <c r="I33" s="152">
        <v>1417</v>
      </c>
      <c r="J33" s="81"/>
      <c r="P33" s="69"/>
    </row>
    <row r="34" spans="1:16" x14ac:dyDescent="0.25">
      <c r="A34" s="36">
        <v>1418</v>
      </c>
      <c r="B34" s="166" t="s">
        <v>190</v>
      </c>
      <c r="C34" s="176">
        <v>1537931.08</v>
      </c>
      <c r="D34" s="172">
        <f t="shared" si="0"/>
        <v>-31583.350000000093</v>
      </c>
      <c r="E34" s="245">
        <f>+G34</f>
        <v>1506347.73</v>
      </c>
      <c r="F34" s="12"/>
      <c r="G34" s="236">
        <f>+D337</f>
        <v>1506347.73</v>
      </c>
      <c r="H34" s="151">
        <f t="shared" si="2"/>
        <v>0</v>
      </c>
      <c r="I34" s="152">
        <v>1418</v>
      </c>
      <c r="J34" s="81"/>
      <c r="P34" s="69"/>
    </row>
    <row r="35" spans="1:16" x14ac:dyDescent="0.25">
      <c r="A35" s="36">
        <v>1419</v>
      </c>
      <c r="B35" s="166" t="s">
        <v>201</v>
      </c>
      <c r="C35" s="176">
        <v>61504.85</v>
      </c>
      <c r="D35" s="172">
        <f t="shared" si="0"/>
        <v>-538.66999999999825</v>
      </c>
      <c r="E35" s="245">
        <f>+G35</f>
        <v>60966.18</v>
      </c>
      <c r="F35" s="12"/>
      <c r="G35" s="236">
        <f>+D343</f>
        <v>60966.18</v>
      </c>
      <c r="H35" s="274">
        <f>E35-G35</f>
        <v>0</v>
      </c>
      <c r="I35" s="152">
        <v>1419</v>
      </c>
      <c r="J35" s="81"/>
      <c r="P35" s="69"/>
    </row>
    <row r="36" spans="1:16" x14ac:dyDescent="0.25">
      <c r="A36" s="36">
        <v>1420</v>
      </c>
      <c r="B36" s="166" t="s">
        <v>191</v>
      </c>
      <c r="C36" s="176">
        <v>829711.52</v>
      </c>
      <c r="D36" s="172">
        <f>E36-C36</f>
        <v>70436.979999999981</v>
      </c>
      <c r="E36" s="245">
        <f>+G36</f>
        <v>900148.5</v>
      </c>
      <c r="F36" s="12"/>
      <c r="G36" s="236">
        <f>+D349</f>
        <v>900148.5</v>
      </c>
      <c r="H36" s="151">
        <f t="shared" si="2"/>
        <v>0</v>
      </c>
      <c r="I36" s="152">
        <v>1420</v>
      </c>
      <c r="J36" s="81"/>
      <c r="P36" s="69"/>
    </row>
    <row r="37" spans="1:16" x14ac:dyDescent="0.25">
      <c r="A37" s="36">
        <v>1425</v>
      </c>
      <c r="B37" s="91" t="s">
        <v>202</v>
      </c>
      <c r="C37" s="112">
        <v>0</v>
      </c>
      <c r="D37" s="116">
        <f t="shared" si="0"/>
        <v>0</v>
      </c>
      <c r="E37" s="112">
        <v>0</v>
      </c>
      <c r="F37" s="12"/>
      <c r="G37" s="237"/>
      <c r="H37" s="36">
        <f t="shared" si="2"/>
        <v>0</v>
      </c>
      <c r="I37" s="79"/>
      <c r="J37" s="81"/>
      <c r="P37" s="69"/>
    </row>
    <row r="38" spans="1:16" x14ac:dyDescent="0.25">
      <c r="A38" s="36">
        <v>1426</v>
      </c>
      <c r="B38" s="166" t="s">
        <v>192</v>
      </c>
      <c r="C38" s="176">
        <v>2538234.27</v>
      </c>
      <c r="D38" s="172">
        <f t="shared" si="0"/>
        <v>-641509.07000000007</v>
      </c>
      <c r="E38" s="245">
        <f>+G38</f>
        <v>1896725.2</v>
      </c>
      <c r="F38" s="80"/>
      <c r="G38" s="236">
        <f>+D367</f>
        <v>1896725.2</v>
      </c>
      <c r="H38" s="211">
        <f>E38-G38</f>
        <v>0</v>
      </c>
      <c r="I38" s="152">
        <v>1426</v>
      </c>
      <c r="J38" s="81"/>
    </row>
    <row r="39" spans="1:16" x14ac:dyDescent="0.25">
      <c r="A39" s="36">
        <v>1427</v>
      </c>
      <c r="B39" s="170" t="s">
        <v>193</v>
      </c>
      <c r="C39" s="176">
        <v>17313.22</v>
      </c>
      <c r="D39" s="172">
        <f t="shared" si="0"/>
        <v>8229.8499999999985</v>
      </c>
      <c r="E39" s="245">
        <f>+G39</f>
        <v>25543.07</v>
      </c>
      <c r="F39" s="80"/>
      <c r="G39" s="236">
        <f>+D373</f>
        <v>25543.07</v>
      </c>
      <c r="H39" s="151">
        <f t="shared" si="2"/>
        <v>0</v>
      </c>
      <c r="I39" s="152">
        <v>1427</v>
      </c>
      <c r="J39" s="81"/>
    </row>
    <row r="40" spans="1:16" x14ac:dyDescent="0.25">
      <c r="A40" s="36">
        <v>1428</v>
      </c>
      <c r="B40" s="166" t="s">
        <v>194</v>
      </c>
      <c r="C40" s="111">
        <v>2106143.7200000002</v>
      </c>
      <c r="D40" s="172">
        <f t="shared" si="0"/>
        <v>-286867.77000000025</v>
      </c>
      <c r="E40" s="247">
        <f>+G40</f>
        <v>1819275.95</v>
      </c>
      <c r="F40" s="37"/>
      <c r="G40" s="236">
        <f>+D379</f>
        <v>1819275.95</v>
      </c>
      <c r="H40" s="151">
        <f t="shared" si="2"/>
        <v>0</v>
      </c>
      <c r="I40" s="151">
        <v>1428</v>
      </c>
    </row>
    <row r="41" spans="1:16" x14ac:dyDescent="0.25">
      <c r="A41" s="36">
        <v>1433</v>
      </c>
      <c r="B41" s="91" t="s">
        <v>197</v>
      </c>
      <c r="C41" s="112">
        <v>0</v>
      </c>
      <c r="D41" s="116">
        <f t="shared" si="0"/>
        <v>0</v>
      </c>
      <c r="E41" s="112">
        <v>0</v>
      </c>
      <c r="F41" s="37"/>
      <c r="G41" s="240"/>
      <c r="H41" s="36">
        <f t="shared" si="2"/>
        <v>0</v>
      </c>
    </row>
    <row r="42" spans="1:16" x14ac:dyDescent="0.25">
      <c r="A42" s="36">
        <v>1434</v>
      </c>
      <c r="B42" s="91" t="s">
        <v>203</v>
      </c>
      <c r="C42" s="111">
        <v>593743.78</v>
      </c>
      <c r="D42" s="116">
        <f t="shared" si="0"/>
        <v>-174815.40000000002</v>
      </c>
      <c r="E42" s="247">
        <f>+G42</f>
        <v>418928.38</v>
      </c>
      <c r="F42" s="37"/>
      <c r="G42" s="236">
        <f>+D397</f>
        <v>418928.38</v>
      </c>
      <c r="H42" s="151">
        <f t="shared" si="2"/>
        <v>0</v>
      </c>
      <c r="I42" s="151">
        <v>1434</v>
      </c>
    </row>
    <row r="43" spans="1:16" x14ac:dyDescent="0.25">
      <c r="A43" s="36">
        <v>1435</v>
      </c>
      <c r="B43" s="91" t="s">
        <v>195</v>
      </c>
      <c r="C43" s="184"/>
      <c r="D43" s="116">
        <f t="shared" si="0"/>
        <v>0</v>
      </c>
      <c r="E43" s="86"/>
      <c r="F43" s="37"/>
      <c r="G43" s="240"/>
      <c r="H43" s="36">
        <f t="shared" si="2"/>
        <v>0</v>
      </c>
    </row>
    <row r="44" spans="1:16" x14ac:dyDescent="0.25">
      <c r="A44" s="36">
        <v>1436</v>
      </c>
      <c r="B44" s="91" t="s">
        <v>182</v>
      </c>
      <c r="C44" s="111">
        <v>453134.81</v>
      </c>
      <c r="D44" s="117">
        <f t="shared" si="0"/>
        <v>-78002.799999999988</v>
      </c>
      <c r="E44" s="247">
        <f>+G44</f>
        <v>375132.01</v>
      </c>
      <c r="F44" s="37"/>
      <c r="G44" s="236">
        <f>+D409</f>
        <v>375132.01</v>
      </c>
      <c r="H44" s="151">
        <f t="shared" si="2"/>
        <v>0</v>
      </c>
      <c r="I44" s="151">
        <v>1436</v>
      </c>
    </row>
    <row r="45" spans="1:16" x14ac:dyDescent="0.25">
      <c r="A45" s="36">
        <v>1441</v>
      </c>
      <c r="B45" s="91" t="s">
        <v>204</v>
      </c>
      <c r="C45" s="185">
        <v>0</v>
      </c>
      <c r="D45" s="116">
        <f t="shared" si="0"/>
        <v>0</v>
      </c>
      <c r="E45" s="106">
        <v>0</v>
      </c>
      <c r="F45" s="37"/>
      <c r="G45" s="240"/>
      <c r="H45" s="36">
        <f t="shared" si="2"/>
        <v>0</v>
      </c>
    </row>
    <row r="46" spans="1:16" x14ac:dyDescent="0.25">
      <c r="A46" s="36">
        <v>1442</v>
      </c>
      <c r="B46" s="91" t="s">
        <v>196</v>
      </c>
      <c r="C46" s="111">
        <v>359535.61</v>
      </c>
      <c r="D46" s="116">
        <f t="shared" si="0"/>
        <v>-20825.130000000005</v>
      </c>
      <c r="E46" s="247">
        <f t="shared" ref="E46:E51" si="3">+G46</f>
        <v>338710.48</v>
      </c>
      <c r="F46" s="37"/>
      <c r="G46" s="236">
        <f>+D427</f>
        <v>338710.48</v>
      </c>
      <c r="H46" s="151">
        <f t="shared" si="2"/>
        <v>0</v>
      </c>
      <c r="I46" s="151">
        <v>1442</v>
      </c>
    </row>
    <row r="47" spans="1:16" x14ac:dyDescent="0.25">
      <c r="A47" s="36">
        <v>1444</v>
      </c>
      <c r="B47" s="88" t="s">
        <v>194</v>
      </c>
      <c r="C47" s="111">
        <v>534920.01</v>
      </c>
      <c r="D47" s="116">
        <f t="shared" si="0"/>
        <v>-20807.369999999995</v>
      </c>
      <c r="E47" s="247">
        <f t="shared" si="3"/>
        <v>514112.64</v>
      </c>
      <c r="F47" s="12"/>
      <c r="G47" s="236">
        <f>+D439</f>
        <v>514112.64</v>
      </c>
      <c r="H47" s="151">
        <f t="shared" si="2"/>
        <v>0</v>
      </c>
      <c r="I47" s="151">
        <v>1444</v>
      </c>
    </row>
    <row r="48" spans="1:16" x14ac:dyDescent="0.25">
      <c r="A48" s="53">
        <v>1449</v>
      </c>
      <c r="B48" s="91" t="s">
        <v>197</v>
      </c>
      <c r="C48" s="111">
        <v>11683.15</v>
      </c>
      <c r="D48" s="116">
        <f t="shared" si="0"/>
        <v>2303.09</v>
      </c>
      <c r="E48" s="247">
        <f t="shared" si="3"/>
        <v>13986.24</v>
      </c>
      <c r="F48" s="37"/>
      <c r="G48" s="236">
        <f>+D451</f>
        <v>13986.24</v>
      </c>
      <c r="H48" s="151">
        <f t="shared" si="2"/>
        <v>0</v>
      </c>
      <c r="I48" s="151">
        <v>1449</v>
      </c>
    </row>
    <row r="49" spans="1:13" x14ac:dyDescent="0.25">
      <c r="A49" s="53">
        <v>1450</v>
      </c>
      <c r="B49" s="91" t="s">
        <v>198</v>
      </c>
      <c r="C49" s="111">
        <v>1161977.21</v>
      </c>
      <c r="D49" s="116">
        <f t="shared" si="0"/>
        <v>49198.840000000084</v>
      </c>
      <c r="E49" s="247">
        <f t="shared" si="3"/>
        <v>1211176.05</v>
      </c>
      <c r="F49" s="12"/>
      <c r="G49" s="236">
        <f>+D457</f>
        <v>1211176.05</v>
      </c>
      <c r="H49" s="151">
        <f t="shared" si="2"/>
        <v>0</v>
      </c>
      <c r="I49" s="151">
        <v>1450</v>
      </c>
      <c r="J49" s="12"/>
    </row>
    <row r="50" spans="1:13" x14ac:dyDescent="0.25">
      <c r="A50" s="53">
        <v>1451</v>
      </c>
      <c r="B50" s="91" t="s">
        <v>199</v>
      </c>
      <c r="C50" s="111">
        <v>1089.02</v>
      </c>
      <c r="D50" s="116">
        <f t="shared" si="0"/>
        <v>568.34999999999991</v>
      </c>
      <c r="E50" s="247">
        <f t="shared" si="3"/>
        <v>1657.37</v>
      </c>
      <c r="F50" s="12"/>
      <c r="G50" s="236">
        <f>+D463</f>
        <v>1657.37</v>
      </c>
      <c r="H50" s="151">
        <f t="shared" si="2"/>
        <v>0</v>
      </c>
      <c r="I50" s="151">
        <v>1451</v>
      </c>
      <c r="J50" s="12"/>
    </row>
    <row r="51" spans="1:13" x14ac:dyDescent="0.25">
      <c r="A51" s="53">
        <v>1452</v>
      </c>
      <c r="B51" s="91" t="s">
        <v>194</v>
      </c>
      <c r="C51" s="111">
        <v>963811.39</v>
      </c>
      <c r="D51" s="116">
        <f t="shared" si="0"/>
        <v>61217</v>
      </c>
      <c r="E51" s="247">
        <f t="shared" si="3"/>
        <v>1025028.39</v>
      </c>
      <c r="F51" s="12"/>
      <c r="G51" s="236">
        <f>+D470</f>
        <v>1025028.39</v>
      </c>
      <c r="H51" s="151">
        <f t="shared" si="2"/>
        <v>0</v>
      </c>
      <c r="I51" s="151">
        <v>1452</v>
      </c>
      <c r="J51" s="12"/>
    </row>
    <row r="52" spans="1:13" x14ac:dyDescent="0.25">
      <c r="A52" s="53">
        <v>1457</v>
      </c>
      <c r="B52" s="91" t="s">
        <v>197</v>
      </c>
      <c r="C52" s="112">
        <v>0</v>
      </c>
      <c r="D52" s="116">
        <f t="shared" si="0"/>
        <v>0</v>
      </c>
      <c r="E52" s="112">
        <v>0</v>
      </c>
      <c r="F52" s="12"/>
      <c r="G52" s="237"/>
      <c r="H52" s="36">
        <f t="shared" si="2"/>
        <v>0</v>
      </c>
      <c r="I52" s="12"/>
      <c r="J52" s="12"/>
    </row>
    <row r="53" spans="1:13" x14ac:dyDescent="0.25">
      <c r="A53" s="53">
        <v>1458</v>
      </c>
      <c r="B53" s="91" t="s">
        <v>198</v>
      </c>
      <c r="C53" s="111">
        <v>87130.6</v>
      </c>
      <c r="D53" s="116">
        <f t="shared" si="0"/>
        <v>1002.0599999999977</v>
      </c>
      <c r="E53" s="247">
        <f>+G53</f>
        <v>88132.66</v>
      </c>
      <c r="F53" s="12"/>
      <c r="G53" s="236">
        <f>+D489</f>
        <v>88132.66</v>
      </c>
      <c r="H53" s="151">
        <f t="shared" si="2"/>
        <v>0</v>
      </c>
      <c r="I53" s="151">
        <v>1458</v>
      </c>
      <c r="J53" s="12"/>
    </row>
    <row r="54" spans="1:13" x14ac:dyDescent="0.25">
      <c r="A54" s="53">
        <v>1460</v>
      </c>
      <c r="B54" s="91" t="s">
        <v>178</v>
      </c>
      <c r="C54" s="111">
        <v>89378.25</v>
      </c>
      <c r="D54" s="116">
        <f t="shared" si="0"/>
        <v>11273.630000000005</v>
      </c>
      <c r="E54" s="247">
        <f>+G54</f>
        <v>100651.88</v>
      </c>
      <c r="F54" s="12"/>
      <c r="G54" s="236">
        <f>+D502</f>
        <v>100651.88</v>
      </c>
      <c r="H54" s="151">
        <f t="shared" si="2"/>
        <v>0</v>
      </c>
      <c r="I54" s="151">
        <v>1460</v>
      </c>
      <c r="J54" s="12"/>
    </row>
    <row r="55" spans="1:13" x14ac:dyDescent="0.25">
      <c r="A55" s="53">
        <v>1465</v>
      </c>
      <c r="B55" s="91" t="s">
        <v>205</v>
      </c>
      <c r="C55" s="185">
        <v>0</v>
      </c>
      <c r="D55" s="116">
        <f t="shared" si="0"/>
        <v>0</v>
      </c>
      <c r="E55" s="106">
        <v>0</v>
      </c>
      <c r="F55" s="12"/>
      <c r="G55" s="237"/>
      <c r="H55" s="36">
        <f t="shared" si="2"/>
        <v>0</v>
      </c>
      <c r="I55" s="12"/>
      <c r="J55" s="12"/>
    </row>
    <row r="56" spans="1:13" x14ac:dyDescent="0.25">
      <c r="A56" s="53">
        <v>1466</v>
      </c>
      <c r="B56" s="91" t="s">
        <v>206</v>
      </c>
      <c r="C56" s="111">
        <v>94142.7</v>
      </c>
      <c r="D56" s="117">
        <f t="shared" si="0"/>
        <v>12785.240000000005</v>
      </c>
      <c r="E56" s="247">
        <f t="shared" ref="E56:E75" si="4">+G56</f>
        <v>106927.94</v>
      </c>
      <c r="F56" s="12"/>
      <c r="G56" s="236">
        <f>+D521</f>
        <v>106927.94</v>
      </c>
      <c r="H56" s="151">
        <f t="shared" si="2"/>
        <v>0</v>
      </c>
      <c r="I56" s="151">
        <v>1466</v>
      </c>
      <c r="J56" s="12"/>
    </row>
    <row r="57" spans="1:13" x14ac:dyDescent="0.25">
      <c r="A57" s="36">
        <v>1468</v>
      </c>
      <c r="B57" s="88" t="s">
        <v>194</v>
      </c>
      <c r="C57" s="111">
        <v>119584.25</v>
      </c>
      <c r="D57" s="117">
        <f t="shared" si="0"/>
        <v>8464.2299999999959</v>
      </c>
      <c r="E57" s="247">
        <f t="shared" si="4"/>
        <v>128048.48</v>
      </c>
      <c r="F57" s="12"/>
      <c r="G57" s="236">
        <f>+D534</f>
        <v>128048.48</v>
      </c>
      <c r="H57" s="151">
        <f t="shared" si="2"/>
        <v>0</v>
      </c>
      <c r="I57" s="151">
        <v>1468</v>
      </c>
      <c r="J57" s="12"/>
      <c r="M57" s="214">
        <v>540261852.26999998</v>
      </c>
    </row>
    <row r="58" spans="1:13" x14ac:dyDescent="0.25">
      <c r="A58" s="36">
        <v>1499</v>
      </c>
      <c r="B58" s="88" t="s">
        <v>79</v>
      </c>
      <c r="C58" s="111">
        <v>-4029313.43</v>
      </c>
      <c r="D58" s="116">
        <f t="shared" si="0"/>
        <v>-366943.48999999976</v>
      </c>
      <c r="E58" s="247">
        <f t="shared" si="4"/>
        <v>-4396256.92</v>
      </c>
      <c r="F58" s="72"/>
      <c r="G58" s="236">
        <f>+D601</f>
        <v>-4396256.92</v>
      </c>
      <c r="H58" s="153">
        <f t="shared" si="2"/>
        <v>0</v>
      </c>
      <c r="I58" s="153">
        <v>1499</v>
      </c>
      <c r="M58" s="214">
        <v>536669068.97000003</v>
      </c>
    </row>
    <row r="59" spans="1:13" x14ac:dyDescent="0.25">
      <c r="B59" s="89" t="s">
        <v>80</v>
      </c>
      <c r="C59" s="176">
        <v>11300533.710000001</v>
      </c>
      <c r="D59" s="116">
        <f t="shared" si="0"/>
        <v>1070814.4799999986</v>
      </c>
      <c r="E59" s="245">
        <f t="shared" si="4"/>
        <v>12371348.189999999</v>
      </c>
      <c r="F59" s="37"/>
      <c r="G59" s="236">
        <f>+D619</f>
        <v>12371348.189999999</v>
      </c>
      <c r="H59" s="151">
        <f t="shared" si="2"/>
        <v>0</v>
      </c>
      <c r="I59" s="151">
        <v>16</v>
      </c>
      <c r="M59" s="36">
        <f>M57-M58</f>
        <v>3592783.2999999523</v>
      </c>
    </row>
    <row r="60" spans="1:13" x14ac:dyDescent="0.25">
      <c r="B60" s="85" t="s">
        <v>81</v>
      </c>
      <c r="C60" s="134">
        <v>1217256.72</v>
      </c>
      <c r="D60" s="116">
        <f t="shared" si="0"/>
        <v>-2358008.3899999997</v>
      </c>
      <c r="E60" s="246">
        <f t="shared" si="4"/>
        <v>-1140751.67</v>
      </c>
      <c r="F60" s="37"/>
      <c r="G60" s="236">
        <f>+D726</f>
        <v>-1140751.67</v>
      </c>
      <c r="H60" s="151">
        <f t="shared" si="2"/>
        <v>0</v>
      </c>
      <c r="I60" s="151">
        <v>1702</v>
      </c>
    </row>
    <row r="61" spans="1:13" x14ac:dyDescent="0.25">
      <c r="B61" s="85" t="s">
        <v>82</v>
      </c>
      <c r="C61" s="183">
        <v>232098.16</v>
      </c>
      <c r="D61" s="116">
        <f t="shared" si="0"/>
        <v>0</v>
      </c>
      <c r="E61" s="71">
        <v>232098.16</v>
      </c>
      <c r="F61" s="73"/>
      <c r="G61" s="238">
        <v>232098.16</v>
      </c>
      <c r="H61" s="70">
        <f>E61-G61</f>
        <v>0</v>
      </c>
      <c r="I61" s="154" t="s">
        <v>212</v>
      </c>
      <c r="L61" s="212"/>
    </row>
    <row r="62" spans="1:13" x14ac:dyDescent="0.25">
      <c r="B62" s="87" t="s">
        <v>83</v>
      </c>
      <c r="C62" s="176">
        <v>4189746.3</v>
      </c>
      <c r="D62" s="116">
        <f t="shared" si="0"/>
        <v>-5195276.82</v>
      </c>
      <c r="E62" s="245">
        <f t="shared" si="4"/>
        <v>-1005530.52</v>
      </c>
      <c r="F62" s="73"/>
      <c r="G62" s="236">
        <f>+D759</f>
        <v>-1005530.52</v>
      </c>
      <c r="H62" s="151">
        <f t="shared" si="2"/>
        <v>0</v>
      </c>
      <c r="I62" s="151">
        <v>18</v>
      </c>
    </row>
    <row r="63" spans="1:13" x14ac:dyDescent="0.25">
      <c r="B63" s="89" t="s">
        <v>84</v>
      </c>
      <c r="C63" s="112">
        <v>980086.32</v>
      </c>
      <c r="D63" s="116">
        <f t="shared" si="0"/>
        <v>-1985616.8399999999</v>
      </c>
      <c r="E63" s="248">
        <f t="shared" si="4"/>
        <v>-1005530.52</v>
      </c>
      <c r="F63" s="37"/>
      <c r="G63" s="236">
        <f>+D760</f>
        <v>-1005530.52</v>
      </c>
      <c r="H63" s="151">
        <f t="shared" si="2"/>
        <v>0</v>
      </c>
      <c r="I63" s="151">
        <v>1801</v>
      </c>
    </row>
    <row r="64" spans="1:13" x14ac:dyDescent="0.25">
      <c r="B64" s="89" t="s">
        <v>85</v>
      </c>
      <c r="C64" s="112">
        <v>2987753.2</v>
      </c>
      <c r="D64" s="116">
        <f t="shared" si="0"/>
        <v>1150379.44</v>
      </c>
      <c r="E64" s="248">
        <f t="shared" si="4"/>
        <v>4138132.64</v>
      </c>
      <c r="F64" s="37"/>
      <c r="G64" s="236">
        <f>+D763</f>
        <v>4138132.64</v>
      </c>
      <c r="H64" s="151">
        <f t="shared" si="2"/>
        <v>0</v>
      </c>
      <c r="I64" s="151">
        <v>1802</v>
      </c>
    </row>
    <row r="65" spans="2:14" x14ac:dyDescent="0.25">
      <c r="B65" s="85" t="s">
        <v>86</v>
      </c>
      <c r="C65" s="176">
        <v>1518431.06</v>
      </c>
      <c r="D65" s="116">
        <f t="shared" si="0"/>
        <v>1469322.1400000001</v>
      </c>
      <c r="E65" s="245">
        <f t="shared" si="4"/>
        <v>2987753.2</v>
      </c>
      <c r="F65" s="37"/>
      <c r="G65" s="236">
        <f>+D768</f>
        <v>2987753.2</v>
      </c>
      <c r="H65" s="151">
        <f t="shared" si="2"/>
        <v>0</v>
      </c>
      <c r="I65" s="151">
        <v>1805</v>
      </c>
      <c r="M65" s="199">
        <v>274714.64</v>
      </c>
    </row>
    <row r="66" spans="2:14" x14ac:dyDescent="0.25">
      <c r="B66" s="85" t="s">
        <v>87</v>
      </c>
      <c r="C66" s="176">
        <v>1333251.6599999999</v>
      </c>
      <c r="D66" s="116">
        <f t="shared" si="0"/>
        <v>-1332247.6499999999</v>
      </c>
      <c r="E66" s="245">
        <f t="shared" si="4"/>
        <v>1004.01</v>
      </c>
      <c r="F66" s="37"/>
      <c r="G66" s="236">
        <f>+D777</f>
        <v>1004.01</v>
      </c>
      <c r="H66" s="151">
        <f t="shared" si="2"/>
        <v>0</v>
      </c>
      <c r="I66" s="151">
        <v>1806</v>
      </c>
      <c r="M66" s="199">
        <v>437921.77</v>
      </c>
    </row>
    <row r="67" spans="2:14" x14ac:dyDescent="0.25">
      <c r="B67" s="85" t="s">
        <v>88</v>
      </c>
      <c r="C67" s="134">
        <v>54150.99</v>
      </c>
      <c r="D67" s="116">
        <f t="shared" si="0"/>
        <v>1279100.67</v>
      </c>
      <c r="E67" s="246">
        <f t="shared" si="4"/>
        <v>1333251.6599999999</v>
      </c>
      <c r="F67" s="37"/>
      <c r="G67" s="236">
        <f>+D781</f>
        <v>1333251.6599999999</v>
      </c>
      <c r="H67" s="151">
        <f t="shared" si="2"/>
        <v>0</v>
      </c>
      <c r="I67" s="151">
        <v>1807</v>
      </c>
      <c r="M67" s="36">
        <f>M65+M66</f>
        <v>712636.41</v>
      </c>
      <c r="N67" s="199">
        <v>461349239.69</v>
      </c>
    </row>
    <row r="68" spans="2:14" x14ac:dyDescent="0.25">
      <c r="B68" s="85" t="s">
        <v>89</v>
      </c>
      <c r="C68" s="185">
        <v>809.65</v>
      </c>
      <c r="D68" s="116">
        <f t="shared" si="0"/>
        <v>53341.34</v>
      </c>
      <c r="E68" s="249">
        <f t="shared" si="4"/>
        <v>54150.99</v>
      </c>
      <c r="G68" s="236">
        <f>+D786</f>
        <v>54150.99</v>
      </c>
      <c r="H68" s="151">
        <f t="shared" si="2"/>
        <v>0</v>
      </c>
      <c r="I68" s="151">
        <v>1890</v>
      </c>
      <c r="J68" s="37"/>
      <c r="K68" s="110"/>
      <c r="N68" s="199">
        <v>458113148.61000001</v>
      </c>
    </row>
    <row r="69" spans="2:14" x14ac:dyDescent="0.25">
      <c r="B69" s="85" t="s">
        <v>90</v>
      </c>
      <c r="C69" s="176">
        <v>2684736.58</v>
      </c>
      <c r="D69" s="116">
        <f t="shared" si="0"/>
        <v>0</v>
      </c>
      <c r="E69" s="245">
        <v>2684736.58</v>
      </c>
      <c r="F69" s="37"/>
      <c r="G69" s="236">
        <v>2684736.58</v>
      </c>
      <c r="H69" s="151">
        <f t="shared" si="2"/>
        <v>0</v>
      </c>
      <c r="I69" s="151">
        <v>1899</v>
      </c>
      <c r="J69" s="37"/>
      <c r="K69" s="110"/>
      <c r="N69" s="36">
        <f>N67-N68</f>
        <v>3236091.0799999833</v>
      </c>
    </row>
    <row r="70" spans="2:14" x14ac:dyDescent="0.25">
      <c r="B70" s="87" t="s">
        <v>91</v>
      </c>
      <c r="C70" s="112">
        <v>7819725.6899998188</v>
      </c>
      <c r="D70" s="116">
        <f t="shared" si="0"/>
        <v>-7887842.7499998184</v>
      </c>
      <c r="E70" s="248">
        <f t="shared" si="4"/>
        <v>-68117.06</v>
      </c>
      <c r="F70" s="68"/>
      <c r="G70" s="233">
        <f>+D803-D865</f>
        <v>-68117.06</v>
      </c>
      <c r="H70" s="151">
        <f t="shared" si="2"/>
        <v>0</v>
      </c>
      <c r="I70" s="140" t="s">
        <v>213</v>
      </c>
      <c r="J70" s="37"/>
      <c r="K70" s="148"/>
    </row>
    <row r="71" spans="2:14" x14ac:dyDescent="0.25">
      <c r="B71" s="85" t="s">
        <v>92</v>
      </c>
      <c r="C71" s="176">
        <v>314683.84000000003</v>
      </c>
      <c r="D71" s="116">
        <f t="shared" si="0"/>
        <v>-366336.89</v>
      </c>
      <c r="E71" s="245">
        <f t="shared" si="4"/>
        <v>-51653.05</v>
      </c>
      <c r="F71" s="37"/>
      <c r="G71" s="236">
        <f>+D804</f>
        <v>-51653.05</v>
      </c>
      <c r="H71" s="151">
        <f t="shared" si="2"/>
        <v>0</v>
      </c>
      <c r="I71" s="36">
        <v>1901</v>
      </c>
      <c r="J71" s="74"/>
    </row>
    <row r="72" spans="2:14" x14ac:dyDescent="0.25">
      <c r="B72" s="85" t="s">
        <v>183</v>
      </c>
      <c r="C72" s="134">
        <v>4391124.0999999996</v>
      </c>
      <c r="D72" s="116">
        <f t="shared" si="0"/>
        <v>-4077300.26</v>
      </c>
      <c r="E72" s="246">
        <f t="shared" si="4"/>
        <v>313823.84000000003</v>
      </c>
      <c r="F72" s="37"/>
      <c r="G72" s="236">
        <f>+D817</f>
        <v>313823.84000000003</v>
      </c>
      <c r="H72" s="36">
        <f t="shared" si="2"/>
        <v>0</v>
      </c>
      <c r="I72" s="36">
        <v>1902</v>
      </c>
      <c r="J72" s="74"/>
      <c r="M72" s="216">
        <v>593782844.10000002</v>
      </c>
    </row>
    <row r="73" spans="2:14" x14ac:dyDescent="0.25">
      <c r="B73" s="85" t="s">
        <v>93</v>
      </c>
      <c r="C73" s="112">
        <v>2774463.79</v>
      </c>
      <c r="D73" s="116">
        <f t="shared" si="0"/>
        <v>-2569745.2000000002</v>
      </c>
      <c r="E73" s="248">
        <f t="shared" si="4"/>
        <v>204718.59</v>
      </c>
      <c r="F73" s="37"/>
      <c r="G73" s="240">
        <f>+D840+D848</f>
        <v>204718.59</v>
      </c>
      <c r="H73" s="36">
        <f t="shared" si="2"/>
        <v>0</v>
      </c>
      <c r="I73" s="140" t="s">
        <v>211</v>
      </c>
      <c r="M73" s="216">
        <v>589614091.13999999</v>
      </c>
    </row>
    <row r="74" spans="2:14" x14ac:dyDescent="0.25">
      <c r="B74" s="85" t="s">
        <v>94</v>
      </c>
      <c r="C74" s="112">
        <v>16464.009999999998</v>
      </c>
      <c r="D74" s="116">
        <f t="shared" si="0"/>
        <v>-347139.46</v>
      </c>
      <c r="E74" s="248">
        <f t="shared" si="4"/>
        <v>-330675.45</v>
      </c>
      <c r="F74" s="37"/>
      <c r="G74" s="236">
        <f>+D861</f>
        <v>-330675.45</v>
      </c>
      <c r="H74" s="36">
        <f t="shared" si="2"/>
        <v>0</v>
      </c>
      <c r="I74" s="36">
        <v>1906</v>
      </c>
      <c r="M74" s="215">
        <f>M72-M73</f>
        <v>4168752.9600000381</v>
      </c>
    </row>
    <row r="75" spans="2:14" x14ac:dyDescent="0.25">
      <c r="B75" s="85" t="s">
        <v>95</v>
      </c>
      <c r="C75" s="176">
        <v>329986.38</v>
      </c>
      <c r="D75" s="116">
        <f t="shared" si="0"/>
        <v>1636558.12</v>
      </c>
      <c r="E75" s="245">
        <f t="shared" si="4"/>
        <v>1966544.5</v>
      </c>
      <c r="F75" s="37"/>
      <c r="G75" s="236">
        <f>+D887</f>
        <v>1966544.5</v>
      </c>
      <c r="H75" s="141">
        <f>E75-G75</f>
        <v>0</v>
      </c>
      <c r="I75" s="36">
        <v>1990</v>
      </c>
    </row>
    <row r="76" spans="2:14" ht="16.5" thickBot="1" x14ac:dyDescent="0.3">
      <c r="B76" s="93" t="s">
        <v>96</v>
      </c>
      <c r="C76" s="176">
        <v>-6996.43</v>
      </c>
      <c r="D76" s="118">
        <f t="shared" si="0"/>
        <v>0</v>
      </c>
      <c r="E76" s="245">
        <f>+D906</f>
        <v>-6996.43</v>
      </c>
      <c r="F76" s="37"/>
      <c r="G76" s="236">
        <v>6996.43</v>
      </c>
      <c r="H76" s="258">
        <f>E76-G76</f>
        <v>-13992.86</v>
      </c>
      <c r="I76" s="36">
        <v>1999</v>
      </c>
    </row>
    <row r="77" spans="2:14" ht="16.5" thickBot="1" x14ac:dyDescent="0.3">
      <c r="B77" s="94" t="s">
        <v>97</v>
      </c>
      <c r="C77" s="113">
        <f>C9+C22+C59+C60+C61+C70+C15+C62</f>
        <v>187234714.77999982</v>
      </c>
      <c r="D77" s="119">
        <f t="shared" si="0"/>
        <v>-16199891.679999828</v>
      </c>
      <c r="E77" s="113">
        <f>E9+E22+E59+E60+E61+E70+E15+E62</f>
        <v>171034823.09999999</v>
      </c>
      <c r="F77" s="68"/>
      <c r="G77" s="240"/>
      <c r="I77" s="37"/>
      <c r="J77" s="74"/>
    </row>
    <row r="78" spans="2:14" ht="16.5" thickBot="1" x14ac:dyDescent="0.3">
      <c r="B78" s="94" t="s">
        <v>98</v>
      </c>
      <c r="C78" s="210">
        <v>12762536.74</v>
      </c>
      <c r="D78" s="120">
        <f t="shared" si="0"/>
        <v>6107922.4000000004</v>
      </c>
      <c r="E78" s="210">
        <f>+G78</f>
        <v>18870459.140000001</v>
      </c>
      <c r="F78" s="37"/>
      <c r="G78" s="236">
        <f>+D1264</f>
        <v>18870459.140000001</v>
      </c>
      <c r="H78" s="36">
        <f t="shared" si="2"/>
        <v>0</v>
      </c>
      <c r="I78" s="36">
        <v>4</v>
      </c>
    </row>
    <row r="79" spans="2:14" ht="16.5" thickBot="1" x14ac:dyDescent="0.3">
      <c r="B79" s="95" t="s">
        <v>99</v>
      </c>
      <c r="C79" s="100">
        <f>C78+C77</f>
        <v>199997251.51999983</v>
      </c>
      <c r="D79" s="120">
        <f>E79-C79</f>
        <v>-10091969.279999822</v>
      </c>
      <c r="E79" s="100">
        <f>E78+E77</f>
        <v>189905282.24000001</v>
      </c>
      <c r="F79" s="37"/>
      <c r="G79" s="37"/>
      <c r="H79" s="37"/>
      <c r="I79" s="37"/>
    </row>
    <row r="80" spans="2:14" x14ac:dyDescent="0.25">
      <c r="B80" s="96"/>
      <c r="C80" s="97"/>
      <c r="D80" s="98"/>
      <c r="E80" s="99"/>
      <c r="F80" s="37"/>
      <c r="G80" s="110"/>
      <c r="H80" s="37"/>
      <c r="I80" s="139"/>
    </row>
    <row r="81" spans="2:18" x14ac:dyDescent="0.25">
      <c r="B81" s="96"/>
      <c r="C81" s="97"/>
      <c r="D81" s="98"/>
      <c r="E81" s="213" t="s">
        <v>224</v>
      </c>
      <c r="F81" s="37"/>
      <c r="G81" s="110"/>
      <c r="H81" s="203"/>
      <c r="I81" s="37"/>
    </row>
    <row r="82" spans="2:18" x14ac:dyDescent="0.25">
      <c r="B82" s="38"/>
      <c r="C82" s="39"/>
      <c r="D82" s="75"/>
      <c r="E82" s="147"/>
      <c r="G82" s="37"/>
      <c r="H82" s="202"/>
    </row>
    <row r="83" spans="2:18" x14ac:dyDescent="0.25">
      <c r="E83" s="225"/>
      <c r="F83" s="205"/>
      <c r="G83" s="225">
        <v>754928.24</v>
      </c>
      <c r="H83" s="221">
        <v>752621766.55999994</v>
      </c>
    </row>
    <row r="84" spans="2:18" x14ac:dyDescent="0.25">
      <c r="E84" s="225"/>
      <c r="F84" s="206"/>
      <c r="G84" s="225">
        <v>-443560.17</v>
      </c>
      <c r="H84" s="220">
        <v>618372645.5</v>
      </c>
    </row>
    <row r="85" spans="2:18" x14ac:dyDescent="0.25">
      <c r="B85" s="217" t="s">
        <v>3561</v>
      </c>
      <c r="F85" s="141"/>
      <c r="G85" s="110">
        <f>G83+G84</f>
        <v>311368.07</v>
      </c>
      <c r="H85" s="215">
        <f>H83-H84</f>
        <v>134249121.05999994</v>
      </c>
      <c r="I85" s="244">
        <f>E77-H85</f>
        <v>36785702.040000051</v>
      </c>
    </row>
    <row r="86" spans="2:18" x14ac:dyDescent="0.25">
      <c r="B86" s="217" t="s">
        <v>3562</v>
      </c>
      <c r="G86" s="141"/>
    </row>
    <row r="88" spans="2:18" x14ac:dyDescent="0.25">
      <c r="D88" s="110"/>
      <c r="H88" s="225">
        <v>647333492.00999999</v>
      </c>
      <c r="R88" s="66"/>
    </row>
    <row r="89" spans="2:18" x14ac:dyDescent="0.25">
      <c r="D89" s="110"/>
      <c r="H89" s="225">
        <v>642837257.63</v>
      </c>
    </row>
    <row r="90" spans="2:18" x14ac:dyDescent="0.25">
      <c r="D90" s="141"/>
      <c r="H90" s="215">
        <f>H88-H89</f>
        <v>4496234.3799999952</v>
      </c>
    </row>
    <row r="91" spans="2:18" x14ac:dyDescent="0.25">
      <c r="B91" s="217" t="s">
        <v>3587</v>
      </c>
      <c r="E91" s="150"/>
    </row>
    <row r="92" spans="2:18" x14ac:dyDescent="0.25">
      <c r="B92" s="234" t="s">
        <v>227</v>
      </c>
      <c r="C92" s="234" t="s">
        <v>228</v>
      </c>
      <c r="D92" s="234" t="s">
        <v>229</v>
      </c>
      <c r="E92" s="217" t="s">
        <v>3586</v>
      </c>
    </row>
    <row r="93" spans="2:18" x14ac:dyDescent="0.25">
      <c r="B93" s="235" t="s">
        <v>230</v>
      </c>
      <c r="C93" s="235" t="s">
        <v>231</v>
      </c>
      <c r="D93" s="226">
        <v>1678418948.52</v>
      </c>
      <c r="E93" s="234" t="s">
        <v>227</v>
      </c>
      <c r="F93" s="234" t="s">
        <v>228</v>
      </c>
      <c r="G93" s="234" t="s">
        <v>229</v>
      </c>
    </row>
    <row r="94" spans="2:18" x14ac:dyDescent="0.25">
      <c r="B94" s="235" t="s">
        <v>232</v>
      </c>
      <c r="C94" s="235" t="s">
        <v>233</v>
      </c>
      <c r="D94" s="226">
        <v>15144475.210000001</v>
      </c>
      <c r="E94" s="235" t="s">
        <v>230</v>
      </c>
      <c r="F94" s="235" t="s">
        <v>231</v>
      </c>
      <c r="G94" s="226">
        <v>1631359442.0699999</v>
      </c>
      <c r="H94" s="250" t="s">
        <v>3565</v>
      </c>
    </row>
    <row r="95" spans="2:18" x14ac:dyDescent="0.25">
      <c r="B95" s="235" t="s">
        <v>234</v>
      </c>
      <c r="C95" s="235" t="s">
        <v>235</v>
      </c>
      <c r="D95" s="226">
        <v>1302430.05</v>
      </c>
      <c r="E95" s="235" t="s">
        <v>232</v>
      </c>
      <c r="F95" s="235" t="s">
        <v>233</v>
      </c>
      <c r="G95" s="226">
        <v>11658131.07</v>
      </c>
    </row>
    <row r="96" spans="2:18" x14ac:dyDescent="0.25">
      <c r="B96" s="235" t="s">
        <v>236</v>
      </c>
      <c r="C96" s="235" t="s">
        <v>237</v>
      </c>
      <c r="D96" s="226">
        <v>1299630.05</v>
      </c>
      <c r="E96" s="235" t="s">
        <v>234</v>
      </c>
      <c r="F96" s="235" t="s">
        <v>235</v>
      </c>
      <c r="G96" s="226">
        <v>1657428.18</v>
      </c>
      <c r="H96" s="36">
        <v>12133246.359999999</v>
      </c>
    </row>
    <row r="97" spans="2:8" x14ac:dyDescent="0.25">
      <c r="B97" s="235" t="s">
        <v>238</v>
      </c>
      <c r="C97" s="235" t="s">
        <v>66</v>
      </c>
      <c r="D97" s="226">
        <v>0</v>
      </c>
      <c r="E97" s="235" t="s">
        <v>236</v>
      </c>
      <c r="F97" s="235" t="s">
        <v>237</v>
      </c>
      <c r="G97" s="226">
        <v>1654628.18</v>
      </c>
    </row>
    <row r="98" spans="2:8" x14ac:dyDescent="0.25">
      <c r="B98" s="235" t="s">
        <v>239</v>
      </c>
      <c r="C98" s="235" t="s">
        <v>240</v>
      </c>
      <c r="D98" s="226">
        <v>1164708.42</v>
      </c>
      <c r="E98" s="235" t="s">
        <v>238</v>
      </c>
      <c r="F98" s="235" t="s">
        <v>66</v>
      </c>
      <c r="G98" s="226">
        <v>0</v>
      </c>
      <c r="H98" s="36">
        <v>1814721.63</v>
      </c>
    </row>
    <row r="99" spans="2:8" x14ac:dyDescent="0.25">
      <c r="B99" s="235" t="s">
        <v>241</v>
      </c>
      <c r="C99" s="235" t="s">
        <v>242</v>
      </c>
      <c r="D99" s="226">
        <v>134921.63</v>
      </c>
      <c r="E99" s="235" t="s">
        <v>239</v>
      </c>
      <c r="F99" s="235" t="s">
        <v>240</v>
      </c>
      <c r="G99" s="226">
        <v>1551926.55</v>
      </c>
      <c r="H99" s="36">
        <v>2800</v>
      </c>
    </row>
    <row r="100" spans="2:8" x14ac:dyDescent="0.25">
      <c r="B100" s="235" t="s">
        <v>243</v>
      </c>
      <c r="C100" s="235" t="s">
        <v>244</v>
      </c>
      <c r="D100" s="226">
        <v>0</v>
      </c>
      <c r="E100" s="235" t="s">
        <v>241</v>
      </c>
      <c r="F100" s="235" t="s">
        <v>242</v>
      </c>
      <c r="G100" s="226">
        <v>102701.63</v>
      </c>
      <c r="H100" s="36">
        <v>7288452.4000000004</v>
      </c>
    </row>
    <row r="101" spans="2:8" x14ac:dyDescent="0.25">
      <c r="B101" s="235" t="s">
        <v>245</v>
      </c>
      <c r="C101" s="235" t="s">
        <v>246</v>
      </c>
      <c r="D101" s="226">
        <v>0</v>
      </c>
      <c r="E101" s="235" t="s">
        <v>243</v>
      </c>
      <c r="F101" s="235" t="s">
        <v>244</v>
      </c>
      <c r="G101" s="226">
        <v>0</v>
      </c>
      <c r="H101" s="36">
        <v>60704.69</v>
      </c>
    </row>
    <row r="102" spans="2:8" x14ac:dyDescent="0.25">
      <c r="B102" s="235" t="s">
        <v>247</v>
      </c>
      <c r="C102" s="235" t="s">
        <v>248</v>
      </c>
      <c r="D102" s="226">
        <v>2800</v>
      </c>
      <c r="E102" s="235" t="s">
        <v>245</v>
      </c>
      <c r="F102" s="235" t="s">
        <v>246</v>
      </c>
      <c r="G102" s="226">
        <v>0</v>
      </c>
      <c r="H102" s="36">
        <v>8243966.4299999997</v>
      </c>
    </row>
    <row r="103" spans="2:8" x14ac:dyDescent="0.25">
      <c r="B103" s="235" t="s">
        <v>249</v>
      </c>
      <c r="C103" s="235" t="s">
        <v>68</v>
      </c>
      <c r="D103" s="226">
        <v>2800</v>
      </c>
      <c r="E103" s="235" t="s">
        <v>247</v>
      </c>
      <c r="F103" s="235" t="s">
        <v>248</v>
      </c>
      <c r="G103" s="226">
        <v>2800</v>
      </c>
      <c r="H103" s="36">
        <v>0</v>
      </c>
    </row>
    <row r="104" spans="2:8" x14ac:dyDescent="0.25">
      <c r="B104" s="235" t="s">
        <v>250</v>
      </c>
      <c r="C104" s="235" t="s">
        <v>251</v>
      </c>
      <c r="D104" s="226">
        <v>3025206.74</v>
      </c>
      <c r="E104" s="235" t="s">
        <v>249</v>
      </c>
      <c r="F104" s="235" t="s">
        <v>68</v>
      </c>
      <c r="G104" s="226">
        <v>2800</v>
      </c>
      <c r="H104" s="36">
        <v>0</v>
      </c>
    </row>
    <row r="105" spans="2:8" x14ac:dyDescent="0.25">
      <c r="B105" s="235" t="s">
        <v>252</v>
      </c>
      <c r="C105" s="235" t="s">
        <v>253</v>
      </c>
      <c r="D105" s="226">
        <v>3025206.74</v>
      </c>
      <c r="E105" s="235" t="s">
        <v>250</v>
      </c>
      <c r="F105" s="235" t="s">
        <v>251</v>
      </c>
      <c r="G105" s="226">
        <v>2995765.17</v>
      </c>
      <c r="H105" s="36">
        <v>0</v>
      </c>
    </row>
    <row r="106" spans="2:8" x14ac:dyDescent="0.25">
      <c r="B106" s="235" t="s">
        <v>254</v>
      </c>
      <c r="C106" s="235" t="s">
        <v>255</v>
      </c>
      <c r="D106" s="226">
        <v>3025206.74</v>
      </c>
      <c r="E106" s="235" t="s">
        <v>252</v>
      </c>
      <c r="F106" s="235" t="s">
        <v>253</v>
      </c>
      <c r="G106" s="226">
        <v>2995765.17</v>
      </c>
      <c r="H106" s="36">
        <v>4378098.62</v>
      </c>
    </row>
    <row r="107" spans="2:8" x14ac:dyDescent="0.25">
      <c r="B107" s="235" t="s">
        <v>256</v>
      </c>
      <c r="C107" s="235" t="s">
        <v>257</v>
      </c>
      <c r="D107" s="226">
        <v>10773171.85</v>
      </c>
      <c r="E107" s="235" t="s">
        <v>254</v>
      </c>
      <c r="F107" s="235" t="s">
        <v>255</v>
      </c>
      <c r="G107" s="226">
        <v>2995765.17</v>
      </c>
      <c r="H107" s="36">
        <v>0</v>
      </c>
    </row>
    <row r="108" spans="2:8" x14ac:dyDescent="0.25">
      <c r="B108" s="235" t="s">
        <v>258</v>
      </c>
      <c r="C108" s="235" t="s">
        <v>253</v>
      </c>
      <c r="D108" s="226">
        <v>1927073.97</v>
      </c>
      <c r="E108" s="235" t="s">
        <v>256</v>
      </c>
      <c r="F108" s="235" t="s">
        <v>257</v>
      </c>
      <c r="G108" s="226">
        <v>6942653.9800000004</v>
      </c>
      <c r="H108" s="36">
        <v>0</v>
      </c>
    </row>
    <row r="109" spans="2:8" x14ac:dyDescent="0.25">
      <c r="B109" s="235" t="s">
        <v>259</v>
      </c>
      <c r="C109" s="235" t="s">
        <v>260</v>
      </c>
      <c r="D109" s="226">
        <v>1927073.97</v>
      </c>
      <c r="E109" s="235" t="s">
        <v>258</v>
      </c>
      <c r="F109" s="235" t="s">
        <v>253</v>
      </c>
      <c r="G109" s="226">
        <v>1793049.35</v>
      </c>
      <c r="H109" s="36">
        <v>142098141.41</v>
      </c>
    </row>
    <row r="110" spans="2:8" x14ac:dyDescent="0.25">
      <c r="B110" s="235" t="s">
        <v>261</v>
      </c>
      <c r="C110" s="235" t="s">
        <v>262</v>
      </c>
      <c r="D110" s="226">
        <v>0</v>
      </c>
      <c r="E110" s="235" t="s">
        <v>259</v>
      </c>
      <c r="F110" s="235" t="s">
        <v>260</v>
      </c>
      <c r="G110" s="226">
        <v>1793049.35</v>
      </c>
      <c r="H110" s="36">
        <v>47834227.369999997</v>
      </c>
    </row>
    <row r="111" spans="2:8" x14ac:dyDescent="0.25">
      <c r="B111" s="235" t="s">
        <v>263</v>
      </c>
      <c r="C111" s="235" t="s">
        <v>264</v>
      </c>
      <c r="D111" s="226">
        <v>6502888.7000000002</v>
      </c>
      <c r="E111" s="235" t="s">
        <v>261</v>
      </c>
      <c r="F111" s="235" t="s">
        <v>262</v>
      </c>
      <c r="G111" s="226">
        <v>0</v>
      </c>
      <c r="H111" s="36">
        <v>46610723.68</v>
      </c>
    </row>
    <row r="112" spans="2:8" x14ac:dyDescent="0.25">
      <c r="B112" s="235" t="s">
        <v>265</v>
      </c>
      <c r="C112" s="235" t="s">
        <v>266</v>
      </c>
      <c r="D112" s="226">
        <v>756121.62</v>
      </c>
      <c r="E112" s="235" t="s">
        <v>263</v>
      </c>
      <c r="F112" s="235" t="s">
        <v>264</v>
      </c>
      <c r="G112" s="226">
        <v>3665170.28</v>
      </c>
      <c r="H112" s="36">
        <v>3170721.45</v>
      </c>
    </row>
    <row r="113" spans="2:9" x14ac:dyDescent="0.25">
      <c r="B113" s="235" t="s">
        <v>267</v>
      </c>
      <c r="C113" s="235" t="s">
        <v>268</v>
      </c>
      <c r="D113" s="226">
        <v>0</v>
      </c>
      <c r="E113" s="235" t="s">
        <v>265</v>
      </c>
      <c r="F113" s="235" t="s">
        <v>266</v>
      </c>
      <c r="G113" s="226">
        <v>121816.86</v>
      </c>
      <c r="H113" s="36">
        <v>28777906.91</v>
      </c>
    </row>
    <row r="114" spans="2:9" x14ac:dyDescent="0.25">
      <c r="B114" s="235" t="s">
        <v>269</v>
      </c>
      <c r="C114" s="235" t="s">
        <v>270</v>
      </c>
      <c r="D114" s="226">
        <v>0</v>
      </c>
      <c r="E114" s="235" t="s">
        <v>267</v>
      </c>
      <c r="F114" s="235" t="s">
        <v>268</v>
      </c>
      <c r="G114" s="226">
        <v>0</v>
      </c>
      <c r="H114" s="36">
        <v>0</v>
      </c>
    </row>
    <row r="115" spans="2:9" x14ac:dyDescent="0.25">
      <c r="B115" s="235" t="s">
        <v>271</v>
      </c>
      <c r="C115" s="235" t="s">
        <v>272</v>
      </c>
      <c r="D115" s="226">
        <v>0</v>
      </c>
      <c r="E115" s="235" t="s">
        <v>269</v>
      </c>
      <c r="F115" s="235" t="s">
        <v>270</v>
      </c>
      <c r="G115" s="226">
        <v>0</v>
      </c>
      <c r="H115" s="36">
        <v>1323162.53</v>
      </c>
    </row>
    <row r="116" spans="2:9" x14ac:dyDescent="0.25">
      <c r="B116" s="235" t="s">
        <v>273</v>
      </c>
      <c r="C116" s="235" t="s">
        <v>274</v>
      </c>
      <c r="D116" s="226">
        <v>0</v>
      </c>
      <c r="E116" s="235" t="s">
        <v>271</v>
      </c>
      <c r="F116" s="235" t="s">
        <v>272</v>
      </c>
      <c r="G116" s="226">
        <v>0</v>
      </c>
      <c r="H116" s="36">
        <v>3792791.03</v>
      </c>
    </row>
    <row r="117" spans="2:9" x14ac:dyDescent="0.25">
      <c r="B117" s="235" t="s">
        <v>275</v>
      </c>
      <c r="C117" s="235" t="s">
        <v>276</v>
      </c>
      <c r="D117" s="226">
        <v>0</v>
      </c>
      <c r="E117" s="235" t="s">
        <v>273</v>
      </c>
      <c r="F117" s="235" t="s">
        <v>274</v>
      </c>
      <c r="G117" s="226">
        <v>0</v>
      </c>
      <c r="H117" s="36">
        <v>2547339.14</v>
      </c>
    </row>
    <row r="118" spans="2:9" x14ac:dyDescent="0.25">
      <c r="B118" s="235" t="s">
        <v>277</v>
      </c>
      <c r="C118" s="235" t="s">
        <v>278</v>
      </c>
      <c r="D118" s="226">
        <v>0</v>
      </c>
      <c r="E118" s="235" t="s">
        <v>275</v>
      </c>
      <c r="F118" s="235" t="s">
        <v>276</v>
      </c>
      <c r="G118" s="226">
        <v>0</v>
      </c>
      <c r="H118" s="36">
        <v>1009072.91</v>
      </c>
    </row>
    <row r="119" spans="2:9" x14ac:dyDescent="0.25">
      <c r="B119" s="235" t="s">
        <v>279</v>
      </c>
      <c r="C119" s="235" t="s">
        <v>280</v>
      </c>
      <c r="D119" s="226">
        <v>398048.49</v>
      </c>
      <c r="E119" s="235" t="s">
        <v>277</v>
      </c>
      <c r="F119" s="235" t="s">
        <v>278</v>
      </c>
      <c r="G119" s="226">
        <v>0</v>
      </c>
      <c r="H119" s="36">
        <v>0</v>
      </c>
      <c r="I119" s="36" t="s">
        <v>149</v>
      </c>
    </row>
    <row r="120" spans="2:9" x14ac:dyDescent="0.25">
      <c r="B120" s="235" t="s">
        <v>281</v>
      </c>
      <c r="C120" s="235" t="s">
        <v>282</v>
      </c>
      <c r="D120" s="226">
        <v>19989.2</v>
      </c>
      <c r="E120" s="235" t="s">
        <v>279</v>
      </c>
      <c r="F120" s="235" t="s">
        <v>280</v>
      </c>
      <c r="G120" s="226">
        <v>65743.73</v>
      </c>
      <c r="H120" s="36">
        <v>179583.83</v>
      </c>
      <c r="I120" s="36" t="s">
        <v>150</v>
      </c>
    </row>
    <row r="121" spans="2:9" x14ac:dyDescent="0.25">
      <c r="B121" s="235" t="s">
        <v>283</v>
      </c>
      <c r="C121" s="235" t="s">
        <v>284</v>
      </c>
      <c r="D121" s="226">
        <v>338083.93</v>
      </c>
      <c r="E121" s="235" t="s">
        <v>281</v>
      </c>
      <c r="F121" s="235" t="s">
        <v>282</v>
      </c>
      <c r="G121" s="226">
        <v>19989.2</v>
      </c>
      <c r="H121" s="36">
        <v>1537931.08</v>
      </c>
      <c r="I121" s="36" t="s">
        <v>151</v>
      </c>
    </row>
    <row r="122" spans="2:9" x14ac:dyDescent="0.25">
      <c r="B122" s="235" t="s">
        <v>285</v>
      </c>
      <c r="C122" s="235" t="s">
        <v>286</v>
      </c>
      <c r="D122" s="226">
        <v>826967.42</v>
      </c>
      <c r="E122" s="235" t="s">
        <v>283</v>
      </c>
      <c r="F122" s="235" t="s">
        <v>284</v>
      </c>
      <c r="G122" s="226">
        <v>36083.93</v>
      </c>
      <c r="H122" s="36">
        <v>61504.85</v>
      </c>
      <c r="I122" s="36" t="s">
        <v>152</v>
      </c>
    </row>
    <row r="123" spans="2:9" x14ac:dyDescent="0.25">
      <c r="B123" s="235" t="s">
        <v>287</v>
      </c>
      <c r="C123" s="235" t="s">
        <v>288</v>
      </c>
      <c r="D123" s="226">
        <v>0</v>
      </c>
      <c r="E123" s="235" t="s">
        <v>285</v>
      </c>
      <c r="F123" s="235" t="s">
        <v>286</v>
      </c>
      <c r="G123" s="226">
        <v>295226.23</v>
      </c>
      <c r="H123" s="36">
        <v>829711.52</v>
      </c>
    </row>
    <row r="124" spans="2:9" x14ac:dyDescent="0.25">
      <c r="B124" s="235" t="s">
        <v>289</v>
      </c>
      <c r="C124" s="235" t="s">
        <v>290</v>
      </c>
      <c r="D124" s="226">
        <v>0</v>
      </c>
      <c r="E124" s="235" t="s">
        <v>287</v>
      </c>
      <c r="F124" s="235" t="s">
        <v>288</v>
      </c>
      <c r="G124" s="226">
        <v>0</v>
      </c>
      <c r="H124" s="36">
        <v>0</v>
      </c>
    </row>
    <row r="125" spans="2:9" x14ac:dyDescent="0.25">
      <c r="B125" s="235" t="s">
        <v>291</v>
      </c>
      <c r="C125" s="235" t="s">
        <v>292</v>
      </c>
      <c r="D125" s="226">
        <v>0</v>
      </c>
      <c r="E125" s="235" t="s">
        <v>289</v>
      </c>
      <c r="F125" s="235" t="s">
        <v>290</v>
      </c>
      <c r="G125" s="226">
        <v>0</v>
      </c>
      <c r="H125" s="36">
        <v>2538234.27</v>
      </c>
    </row>
    <row r="126" spans="2:9" x14ac:dyDescent="0.25">
      <c r="B126" s="235" t="s">
        <v>293</v>
      </c>
      <c r="C126" s="235" t="s">
        <v>294</v>
      </c>
      <c r="D126" s="226">
        <v>0</v>
      </c>
      <c r="E126" s="235" t="s">
        <v>291</v>
      </c>
      <c r="F126" s="235" t="s">
        <v>292</v>
      </c>
      <c r="G126" s="226">
        <v>0</v>
      </c>
      <c r="H126" s="36">
        <v>17313.22</v>
      </c>
    </row>
    <row r="127" spans="2:9" x14ac:dyDescent="0.25">
      <c r="B127" s="235" t="s">
        <v>295</v>
      </c>
      <c r="C127" s="235" t="s">
        <v>296</v>
      </c>
      <c r="D127" s="226">
        <v>537800.68999999994</v>
      </c>
      <c r="E127" s="235" t="s">
        <v>293</v>
      </c>
      <c r="F127" s="235" t="s">
        <v>294</v>
      </c>
      <c r="G127" s="226">
        <v>0</v>
      </c>
      <c r="H127" s="36">
        <v>2106143.7200000002</v>
      </c>
    </row>
    <row r="128" spans="2:9" x14ac:dyDescent="0.25">
      <c r="B128" s="235" t="s">
        <v>297</v>
      </c>
      <c r="C128" s="235" t="s">
        <v>298</v>
      </c>
      <c r="D128" s="226">
        <v>122180.78</v>
      </c>
      <c r="E128" s="235" t="s">
        <v>295</v>
      </c>
      <c r="F128" s="235" t="s">
        <v>296</v>
      </c>
      <c r="G128" s="226">
        <v>112069.44</v>
      </c>
      <c r="H128" s="36">
        <v>0</v>
      </c>
    </row>
    <row r="129" spans="2:8" x14ac:dyDescent="0.25">
      <c r="B129" s="235" t="s">
        <v>299</v>
      </c>
      <c r="C129" s="235" t="s">
        <v>300</v>
      </c>
      <c r="D129" s="226">
        <v>126836.46</v>
      </c>
      <c r="E129" s="235" t="s">
        <v>297</v>
      </c>
      <c r="F129" s="235" t="s">
        <v>298</v>
      </c>
      <c r="G129" s="226">
        <v>72175.67</v>
      </c>
      <c r="H129" s="36">
        <v>593743.78</v>
      </c>
    </row>
    <row r="130" spans="2:8" x14ac:dyDescent="0.25">
      <c r="B130" s="235" t="s">
        <v>301</v>
      </c>
      <c r="C130" s="235" t="s">
        <v>302</v>
      </c>
      <c r="D130" s="226">
        <v>40149.49</v>
      </c>
      <c r="E130" s="235" t="s">
        <v>299</v>
      </c>
      <c r="F130" s="235" t="s">
        <v>300</v>
      </c>
      <c r="G130" s="226">
        <v>86831.63</v>
      </c>
    </row>
    <row r="131" spans="2:8" x14ac:dyDescent="0.25">
      <c r="B131" s="235" t="s">
        <v>303</v>
      </c>
      <c r="C131" s="235" t="s">
        <v>304</v>
      </c>
      <c r="D131" s="226">
        <v>208283.76</v>
      </c>
      <c r="E131" s="235" t="s">
        <v>301</v>
      </c>
      <c r="F131" s="235" t="s">
        <v>302</v>
      </c>
      <c r="G131" s="226">
        <v>24149.49</v>
      </c>
      <c r="H131" s="36">
        <v>453134.81</v>
      </c>
    </row>
    <row r="132" spans="2:8" x14ac:dyDescent="0.25">
      <c r="B132" s="235" t="s">
        <v>305</v>
      </c>
      <c r="C132" s="235" t="s">
        <v>306</v>
      </c>
      <c r="D132" s="226">
        <v>48448.85</v>
      </c>
      <c r="E132" s="235" t="s">
        <v>303</v>
      </c>
      <c r="F132" s="235" t="s">
        <v>304</v>
      </c>
      <c r="G132" s="226">
        <v>128281.53</v>
      </c>
      <c r="H132" s="36">
        <v>0</v>
      </c>
    </row>
    <row r="133" spans="2:8" x14ac:dyDescent="0.25">
      <c r="B133" s="235" t="s">
        <v>307</v>
      </c>
      <c r="C133" s="235" t="s">
        <v>308</v>
      </c>
      <c r="D133" s="226">
        <v>159834.91</v>
      </c>
      <c r="E133" s="235" t="s">
        <v>305</v>
      </c>
      <c r="F133" s="235" t="s">
        <v>306</v>
      </c>
      <c r="G133" s="226">
        <v>48431.199999999997</v>
      </c>
      <c r="H133" s="36">
        <v>359535.61</v>
      </c>
    </row>
    <row r="134" spans="2:8" x14ac:dyDescent="0.25">
      <c r="B134" s="235" t="s">
        <v>309</v>
      </c>
      <c r="C134" s="235" t="s">
        <v>310</v>
      </c>
      <c r="D134" s="226">
        <v>63829.440000000002</v>
      </c>
      <c r="E134" s="235" t="s">
        <v>307</v>
      </c>
      <c r="F134" s="235" t="s">
        <v>308</v>
      </c>
      <c r="G134" s="226">
        <v>79850.33</v>
      </c>
      <c r="H134" s="36">
        <v>534920.01</v>
      </c>
    </row>
    <row r="135" spans="2:8" x14ac:dyDescent="0.25">
      <c r="B135" s="235" t="s">
        <v>311</v>
      </c>
      <c r="C135" s="235" t="s">
        <v>312</v>
      </c>
      <c r="D135" s="226">
        <v>63829.440000000002</v>
      </c>
      <c r="E135" s="235" t="s">
        <v>309</v>
      </c>
      <c r="F135" s="235" t="s">
        <v>310</v>
      </c>
      <c r="G135" s="226">
        <v>69329.440000000002</v>
      </c>
      <c r="H135" s="36">
        <v>11683.15</v>
      </c>
    </row>
    <row r="136" spans="2:8" x14ac:dyDescent="0.25">
      <c r="B136" s="235" t="s">
        <v>313</v>
      </c>
      <c r="C136" s="235" t="s">
        <v>314</v>
      </c>
      <c r="D136" s="226">
        <v>109955.97</v>
      </c>
      <c r="E136" s="235" t="s">
        <v>311</v>
      </c>
      <c r="F136" s="235" t="s">
        <v>312</v>
      </c>
      <c r="G136" s="226">
        <v>69329.440000000002</v>
      </c>
      <c r="H136" s="36">
        <v>1161977.21</v>
      </c>
    </row>
    <row r="137" spans="2:8" x14ac:dyDescent="0.25">
      <c r="B137" s="235" t="s">
        <v>315</v>
      </c>
      <c r="C137" s="235" t="s">
        <v>316</v>
      </c>
      <c r="D137" s="226">
        <v>109955.97</v>
      </c>
      <c r="E137" s="235" t="s">
        <v>313</v>
      </c>
      <c r="F137" s="235" t="s">
        <v>314</v>
      </c>
      <c r="G137" s="226">
        <v>101253.47</v>
      </c>
      <c r="H137" s="36">
        <v>1089.02</v>
      </c>
    </row>
    <row r="138" spans="2:8" x14ac:dyDescent="0.25">
      <c r="B138" s="235" t="s">
        <v>317</v>
      </c>
      <c r="C138" s="235" t="s">
        <v>318</v>
      </c>
      <c r="D138" s="226">
        <v>538282.4</v>
      </c>
      <c r="E138" s="235" t="s">
        <v>315</v>
      </c>
      <c r="F138" s="235" t="s">
        <v>316</v>
      </c>
      <c r="G138" s="226">
        <v>101253.47</v>
      </c>
      <c r="H138" s="36">
        <v>963811.39</v>
      </c>
    </row>
    <row r="139" spans="2:8" x14ac:dyDescent="0.25">
      <c r="B139" s="235" t="s">
        <v>319</v>
      </c>
      <c r="C139" s="235" t="s">
        <v>320</v>
      </c>
      <c r="D139" s="226">
        <v>143295.20000000001</v>
      </c>
      <c r="E139" s="235" t="s">
        <v>317</v>
      </c>
      <c r="F139" s="235" t="s">
        <v>318</v>
      </c>
      <c r="G139" s="226">
        <v>907236.53</v>
      </c>
      <c r="H139" s="36">
        <v>0</v>
      </c>
    </row>
    <row r="140" spans="2:8" x14ac:dyDescent="0.25">
      <c r="B140" s="235" t="s">
        <v>321</v>
      </c>
      <c r="C140" s="235" t="s">
        <v>322</v>
      </c>
      <c r="D140" s="226">
        <v>260120.74</v>
      </c>
      <c r="E140" s="235" t="s">
        <v>319</v>
      </c>
      <c r="F140" s="235" t="s">
        <v>320</v>
      </c>
      <c r="G140" s="226">
        <v>742609.46</v>
      </c>
      <c r="H140" s="36">
        <v>87130.6</v>
      </c>
    </row>
    <row r="141" spans="2:8" x14ac:dyDescent="0.25">
      <c r="B141" s="235" t="s">
        <v>323</v>
      </c>
      <c r="C141" s="235" t="s">
        <v>324</v>
      </c>
      <c r="D141" s="226">
        <v>45296.6</v>
      </c>
      <c r="E141" s="235" t="s">
        <v>321</v>
      </c>
      <c r="F141" s="235" t="s">
        <v>322</v>
      </c>
      <c r="G141" s="226">
        <v>10049.31</v>
      </c>
      <c r="H141" s="36">
        <v>89378.25</v>
      </c>
    </row>
    <row r="142" spans="2:8" x14ac:dyDescent="0.25">
      <c r="B142" s="235" t="s">
        <v>325</v>
      </c>
      <c r="C142" s="235" t="s">
        <v>326</v>
      </c>
      <c r="D142" s="226">
        <v>39384.54</v>
      </c>
      <c r="E142" s="235" t="s">
        <v>323</v>
      </c>
      <c r="F142" s="235" t="s">
        <v>324</v>
      </c>
      <c r="G142" s="226">
        <v>65185.440000000002</v>
      </c>
      <c r="H142" s="36">
        <v>0</v>
      </c>
    </row>
    <row r="143" spans="2:8" x14ac:dyDescent="0.25">
      <c r="B143" s="235" t="s">
        <v>327</v>
      </c>
      <c r="C143" s="235" t="s">
        <v>328</v>
      </c>
      <c r="D143" s="226">
        <v>50185.32</v>
      </c>
      <c r="E143" s="235" t="s">
        <v>325</v>
      </c>
      <c r="F143" s="235" t="s">
        <v>326</v>
      </c>
      <c r="G143" s="226">
        <v>39251.39</v>
      </c>
      <c r="H143" s="36">
        <v>94142.7</v>
      </c>
    </row>
    <row r="144" spans="2:8" x14ac:dyDescent="0.25">
      <c r="B144" s="235" t="s">
        <v>329</v>
      </c>
      <c r="C144" s="235" t="s">
        <v>330</v>
      </c>
      <c r="D144" s="226">
        <v>2832807.97</v>
      </c>
      <c r="E144" s="235" t="s">
        <v>327</v>
      </c>
      <c r="F144" s="235" t="s">
        <v>328</v>
      </c>
      <c r="G144" s="226">
        <v>50140.93</v>
      </c>
      <c r="H144" s="36">
        <v>119584.25</v>
      </c>
    </row>
    <row r="145" spans="2:8" x14ac:dyDescent="0.25">
      <c r="B145" s="235" t="s">
        <v>331</v>
      </c>
      <c r="C145" s="235" t="s">
        <v>332</v>
      </c>
      <c r="D145" s="226">
        <v>309409.25</v>
      </c>
      <c r="E145" s="235" t="s">
        <v>329</v>
      </c>
      <c r="F145" s="235" t="s">
        <v>330</v>
      </c>
      <c r="G145" s="226">
        <v>847906.84</v>
      </c>
      <c r="H145" s="36">
        <v>-4029313.43</v>
      </c>
    </row>
    <row r="146" spans="2:8" x14ac:dyDescent="0.25">
      <c r="B146" s="235" t="s">
        <v>333</v>
      </c>
      <c r="C146" s="235" t="s">
        <v>334</v>
      </c>
      <c r="D146" s="226">
        <v>2074147.32</v>
      </c>
      <c r="E146" s="235" t="s">
        <v>331</v>
      </c>
      <c r="F146" s="235" t="s">
        <v>332</v>
      </c>
      <c r="G146" s="226">
        <v>39046.01</v>
      </c>
      <c r="H146" s="36">
        <v>11300533.710000001</v>
      </c>
    </row>
    <row r="147" spans="2:8" x14ac:dyDescent="0.25">
      <c r="B147" s="235" t="s">
        <v>335</v>
      </c>
      <c r="C147" s="235" t="s">
        <v>336</v>
      </c>
      <c r="D147" s="226">
        <v>449251.4</v>
      </c>
      <c r="E147" s="235" t="s">
        <v>333</v>
      </c>
      <c r="F147" s="235" t="s">
        <v>334</v>
      </c>
      <c r="G147" s="226">
        <v>628695.88</v>
      </c>
      <c r="H147" s="36">
        <v>1217256.72</v>
      </c>
    </row>
    <row r="148" spans="2:8" x14ac:dyDescent="0.25">
      <c r="B148" s="235" t="s">
        <v>337</v>
      </c>
      <c r="C148" s="235" t="s">
        <v>338</v>
      </c>
      <c r="D148" s="226">
        <v>425233.25</v>
      </c>
      <c r="E148" s="235" t="s">
        <v>335</v>
      </c>
      <c r="F148" s="235" t="s">
        <v>336</v>
      </c>
      <c r="G148" s="226">
        <v>180164.95</v>
      </c>
      <c r="H148" s="36">
        <v>-232098.16000000003</v>
      </c>
    </row>
    <row r="149" spans="2:8" x14ac:dyDescent="0.25">
      <c r="B149" s="235" t="s">
        <v>339</v>
      </c>
      <c r="C149" s="235" t="s">
        <v>340</v>
      </c>
      <c r="D149" s="226">
        <v>139138.54</v>
      </c>
      <c r="E149" s="235" t="s">
        <v>337</v>
      </c>
      <c r="F149" s="235" t="s">
        <v>338</v>
      </c>
      <c r="G149" s="226">
        <v>453441.03</v>
      </c>
      <c r="H149" s="36">
        <v>4189746.3</v>
      </c>
    </row>
    <row r="150" spans="2:8" x14ac:dyDescent="0.25">
      <c r="B150" s="235" t="s">
        <v>341</v>
      </c>
      <c r="C150" s="235" t="s">
        <v>342</v>
      </c>
      <c r="D150" s="226">
        <v>5063.2700000000004</v>
      </c>
      <c r="E150" s="235" t="s">
        <v>339</v>
      </c>
      <c r="F150" s="235" t="s">
        <v>340</v>
      </c>
      <c r="G150" s="226">
        <v>196465.26</v>
      </c>
      <c r="H150" s="36">
        <v>980086.32</v>
      </c>
    </row>
    <row r="151" spans="2:8" x14ac:dyDescent="0.25">
      <c r="B151" s="235" t="s">
        <v>343</v>
      </c>
      <c r="C151" s="235" t="s">
        <v>344</v>
      </c>
      <c r="D151" s="226">
        <v>79676.02</v>
      </c>
      <c r="E151" s="235" t="s">
        <v>341</v>
      </c>
      <c r="F151" s="235" t="s">
        <v>342</v>
      </c>
      <c r="G151" s="226">
        <v>5056.07</v>
      </c>
      <c r="H151" s="36">
        <v>2987753.2</v>
      </c>
    </row>
    <row r="152" spans="2:8" x14ac:dyDescent="0.25">
      <c r="B152" s="235" t="s">
        <v>345</v>
      </c>
      <c r="C152" s="235" t="s">
        <v>346</v>
      </c>
      <c r="D152" s="226">
        <v>157281.16</v>
      </c>
      <c r="E152" s="235" t="s">
        <v>343</v>
      </c>
      <c r="F152" s="235" t="s">
        <v>344</v>
      </c>
      <c r="G152" s="226">
        <v>79599.710000000006</v>
      </c>
      <c r="H152" s="36">
        <v>1518431.06</v>
      </c>
    </row>
    <row r="153" spans="2:8" x14ac:dyDescent="0.25">
      <c r="B153" s="235" t="s">
        <v>347</v>
      </c>
      <c r="C153" s="235" t="s">
        <v>348</v>
      </c>
      <c r="D153" s="226">
        <v>44074.26</v>
      </c>
      <c r="E153" s="235" t="s">
        <v>345</v>
      </c>
      <c r="F153" s="235" t="s">
        <v>346</v>
      </c>
      <c r="G153" s="226">
        <v>128285.38</v>
      </c>
      <c r="H153" s="36">
        <v>1333251.6599999999</v>
      </c>
    </row>
    <row r="154" spans="2:8" x14ac:dyDescent="0.25">
      <c r="B154" s="235" t="s">
        <v>349</v>
      </c>
      <c r="C154" s="235" t="s">
        <v>350</v>
      </c>
      <c r="D154" s="226">
        <v>165774.56</v>
      </c>
      <c r="E154" s="235" t="s">
        <v>347</v>
      </c>
      <c r="F154" s="235" t="s">
        <v>348</v>
      </c>
      <c r="G154" s="226">
        <v>44034.61</v>
      </c>
      <c r="H154" s="36">
        <v>54150.99</v>
      </c>
    </row>
    <row r="155" spans="2:8" x14ac:dyDescent="0.25">
      <c r="B155" s="235" t="s">
        <v>351</v>
      </c>
      <c r="C155" s="235" t="s">
        <v>352</v>
      </c>
      <c r="D155" s="226">
        <v>0</v>
      </c>
      <c r="E155" s="235" t="s">
        <v>349</v>
      </c>
      <c r="F155" s="235" t="s">
        <v>350</v>
      </c>
      <c r="G155" s="226">
        <v>232269.2</v>
      </c>
      <c r="H155" s="36">
        <v>809.65</v>
      </c>
    </row>
    <row r="156" spans="2:8" x14ac:dyDescent="0.25">
      <c r="B156" s="235" t="s">
        <v>353</v>
      </c>
      <c r="C156" s="235" t="s">
        <v>354</v>
      </c>
      <c r="D156" s="226">
        <v>38184.480000000003</v>
      </c>
      <c r="E156" s="235" t="s">
        <v>351</v>
      </c>
      <c r="F156" s="235" t="s">
        <v>352</v>
      </c>
      <c r="G156" s="226">
        <v>0</v>
      </c>
      <c r="H156" s="36">
        <v>-2684736.58</v>
      </c>
    </row>
    <row r="157" spans="2:8" x14ac:dyDescent="0.25">
      <c r="B157" s="235" t="s">
        <v>355</v>
      </c>
      <c r="C157" s="235" t="s">
        <v>356</v>
      </c>
      <c r="D157" s="226">
        <v>43201.440000000002</v>
      </c>
      <c r="E157" s="235" t="s">
        <v>353</v>
      </c>
      <c r="F157" s="235" t="s">
        <v>354</v>
      </c>
      <c r="G157" s="226">
        <v>47784.480000000003</v>
      </c>
      <c r="H157" s="36">
        <v>7819725.6899998188</v>
      </c>
    </row>
    <row r="158" spans="2:8" x14ac:dyDescent="0.25">
      <c r="B158" s="235" t="s">
        <v>357</v>
      </c>
      <c r="C158" s="235" t="s">
        <v>358</v>
      </c>
      <c r="D158" s="226">
        <v>36638.269999999997</v>
      </c>
      <c r="E158" s="235" t="s">
        <v>355</v>
      </c>
      <c r="F158" s="235" t="s">
        <v>356</v>
      </c>
      <c r="G158" s="226">
        <v>53201.440000000002</v>
      </c>
      <c r="H158" s="36">
        <v>314683.84000000003</v>
      </c>
    </row>
    <row r="159" spans="2:8" x14ac:dyDescent="0.25">
      <c r="B159" s="235" t="s">
        <v>359</v>
      </c>
      <c r="C159" s="235" t="s">
        <v>360</v>
      </c>
      <c r="D159" s="226">
        <v>47750.37</v>
      </c>
      <c r="E159" s="235" t="s">
        <v>357</v>
      </c>
      <c r="F159" s="235" t="s">
        <v>358</v>
      </c>
      <c r="G159" s="226">
        <v>80532.91</v>
      </c>
      <c r="H159" s="36">
        <v>4391124.0999999996</v>
      </c>
    </row>
    <row r="160" spans="2:8" x14ac:dyDescent="0.25">
      <c r="B160" s="235" t="s">
        <v>361</v>
      </c>
      <c r="C160" s="235" t="s">
        <v>362</v>
      </c>
      <c r="D160" s="226">
        <v>0</v>
      </c>
      <c r="E160" s="235" t="s">
        <v>359</v>
      </c>
      <c r="F160" s="235" t="s">
        <v>360</v>
      </c>
      <c r="G160" s="226">
        <v>50750.37</v>
      </c>
      <c r="H160" s="36">
        <v>2774463.79</v>
      </c>
    </row>
    <row r="161" spans="2:8" x14ac:dyDescent="0.25">
      <c r="B161" s="235" t="s">
        <v>363</v>
      </c>
      <c r="C161" s="235" t="s">
        <v>364</v>
      </c>
      <c r="D161" s="226">
        <v>0</v>
      </c>
      <c r="E161" s="235" t="s">
        <v>361</v>
      </c>
      <c r="F161" s="235" t="s">
        <v>362</v>
      </c>
      <c r="G161" s="226">
        <v>0</v>
      </c>
      <c r="H161" s="36">
        <v>16464.009999999998</v>
      </c>
    </row>
    <row r="162" spans="2:8" x14ac:dyDescent="0.25">
      <c r="B162" s="235" t="s">
        <v>365</v>
      </c>
      <c r="C162" s="235" t="s">
        <v>366</v>
      </c>
      <c r="D162" s="226">
        <v>50349.41</v>
      </c>
      <c r="E162" s="235" t="s">
        <v>363</v>
      </c>
      <c r="F162" s="235" t="s">
        <v>364</v>
      </c>
      <c r="G162" s="226">
        <v>0</v>
      </c>
      <c r="H162" s="36">
        <v>329986.38</v>
      </c>
    </row>
    <row r="163" spans="2:8" x14ac:dyDescent="0.25">
      <c r="B163" s="235" t="s">
        <v>367</v>
      </c>
      <c r="C163" s="235" t="s">
        <v>368</v>
      </c>
      <c r="D163" s="226">
        <v>50349.41</v>
      </c>
      <c r="E163" s="235" t="s">
        <v>365</v>
      </c>
      <c r="F163" s="235" t="s">
        <v>366</v>
      </c>
      <c r="G163" s="226">
        <v>50334.879999999997</v>
      </c>
      <c r="H163" s="36">
        <v>-6996.43</v>
      </c>
    </row>
    <row r="164" spans="2:8" x14ac:dyDescent="0.25">
      <c r="B164" s="235" t="s">
        <v>369</v>
      </c>
      <c r="C164" s="235" t="s">
        <v>370</v>
      </c>
      <c r="D164" s="226">
        <v>51726.74</v>
      </c>
      <c r="E164" s="235" t="s">
        <v>367</v>
      </c>
      <c r="F164" s="235" t="s">
        <v>368</v>
      </c>
      <c r="G164" s="226">
        <v>50334.879999999997</v>
      </c>
    </row>
    <row r="165" spans="2:8" x14ac:dyDescent="0.25">
      <c r="B165" s="235" t="s">
        <v>371</v>
      </c>
      <c r="C165" s="235" t="s">
        <v>372</v>
      </c>
      <c r="D165" s="226">
        <v>0</v>
      </c>
      <c r="E165" s="235" t="s">
        <v>369</v>
      </c>
      <c r="F165" s="235" t="s">
        <v>370</v>
      </c>
      <c r="G165" s="226">
        <v>71702.880000000005</v>
      </c>
      <c r="H165" s="36">
        <v>14533184.199999999</v>
      </c>
    </row>
    <row r="166" spans="2:8" x14ac:dyDescent="0.25">
      <c r="B166" s="235" t="s">
        <v>373</v>
      </c>
      <c r="C166" s="235" t="s">
        <v>374</v>
      </c>
      <c r="D166" s="226">
        <v>51726.74</v>
      </c>
      <c r="E166" s="235" t="s">
        <v>371</v>
      </c>
      <c r="F166" s="235" t="s">
        <v>372</v>
      </c>
      <c r="G166" s="226">
        <v>0</v>
      </c>
    </row>
    <row r="167" spans="2:8" x14ac:dyDescent="0.25">
      <c r="B167" s="235" t="s">
        <v>375</v>
      </c>
      <c r="C167" s="235" t="s">
        <v>376</v>
      </c>
      <c r="D167" s="226">
        <v>181836.42</v>
      </c>
      <c r="E167" s="235" t="s">
        <v>373</v>
      </c>
      <c r="F167" s="235" t="s">
        <v>374</v>
      </c>
      <c r="G167" s="226">
        <v>71702.880000000005</v>
      </c>
    </row>
    <row r="168" spans="2:8" x14ac:dyDescent="0.25">
      <c r="B168" s="235" t="s">
        <v>377</v>
      </c>
      <c r="C168" s="235" t="s">
        <v>378</v>
      </c>
      <c r="D168" s="226">
        <v>181836.42</v>
      </c>
      <c r="E168" s="235" t="s">
        <v>375</v>
      </c>
      <c r="F168" s="235" t="s">
        <v>376</v>
      </c>
      <c r="G168" s="226">
        <v>48554.65</v>
      </c>
    </row>
    <row r="169" spans="2:8" x14ac:dyDescent="0.25">
      <c r="B169" s="235" t="s">
        <v>379</v>
      </c>
      <c r="C169" s="235" t="s">
        <v>380</v>
      </c>
      <c r="D169" s="226">
        <v>291719.74</v>
      </c>
      <c r="E169" s="235" t="s">
        <v>377</v>
      </c>
      <c r="F169" s="235" t="s">
        <v>378</v>
      </c>
      <c r="G169" s="226">
        <v>48554.65</v>
      </c>
    </row>
    <row r="170" spans="2:8" x14ac:dyDescent="0.25">
      <c r="B170" s="235" t="s">
        <v>381</v>
      </c>
      <c r="C170" s="235" t="s">
        <v>382</v>
      </c>
      <c r="D170" s="226">
        <v>141312.44</v>
      </c>
      <c r="E170" s="235" t="s">
        <v>379</v>
      </c>
      <c r="F170" s="235" t="s">
        <v>380</v>
      </c>
      <c r="G170" s="226">
        <v>337816.74</v>
      </c>
    </row>
    <row r="171" spans="2:8" x14ac:dyDescent="0.25">
      <c r="B171" s="235" t="s">
        <v>383</v>
      </c>
      <c r="C171" s="235" t="s">
        <v>384</v>
      </c>
      <c r="D171" s="226">
        <v>83366.3</v>
      </c>
      <c r="E171" s="235" t="s">
        <v>381</v>
      </c>
      <c r="F171" s="235" t="s">
        <v>382</v>
      </c>
      <c r="G171" s="226">
        <v>157212.44</v>
      </c>
    </row>
    <row r="172" spans="2:8" x14ac:dyDescent="0.25">
      <c r="B172" s="235" t="s">
        <v>385</v>
      </c>
      <c r="C172" s="235" t="s">
        <v>386</v>
      </c>
      <c r="D172" s="226">
        <v>67041</v>
      </c>
      <c r="E172" s="235" t="s">
        <v>383</v>
      </c>
      <c r="F172" s="235" t="s">
        <v>384</v>
      </c>
      <c r="G172" s="226">
        <v>113566.3</v>
      </c>
    </row>
    <row r="173" spans="2:8" x14ac:dyDescent="0.25">
      <c r="B173" s="235" t="s">
        <v>387</v>
      </c>
      <c r="C173" s="235" t="s">
        <v>388</v>
      </c>
      <c r="D173" s="226">
        <v>0</v>
      </c>
      <c r="E173" s="235" t="s">
        <v>385</v>
      </c>
      <c r="F173" s="235" t="s">
        <v>386</v>
      </c>
      <c r="G173" s="226">
        <v>67038</v>
      </c>
    </row>
    <row r="174" spans="2:8" x14ac:dyDescent="0.25">
      <c r="B174" s="235" t="s">
        <v>389</v>
      </c>
      <c r="C174" s="235" t="s">
        <v>390</v>
      </c>
      <c r="D174" s="226">
        <v>2343209.1800000002</v>
      </c>
      <c r="E174" s="235" t="s">
        <v>387</v>
      </c>
      <c r="F174" s="235" t="s">
        <v>388</v>
      </c>
      <c r="G174" s="226">
        <v>0</v>
      </c>
    </row>
    <row r="175" spans="2:8" x14ac:dyDescent="0.25">
      <c r="B175" s="235" t="s">
        <v>391</v>
      </c>
      <c r="C175" s="235" t="s">
        <v>392</v>
      </c>
      <c r="D175" s="226">
        <v>2021055.84</v>
      </c>
      <c r="E175" s="235" t="s">
        <v>389</v>
      </c>
      <c r="F175" s="235" t="s">
        <v>390</v>
      </c>
      <c r="G175" s="226">
        <v>1484434.35</v>
      </c>
    </row>
    <row r="176" spans="2:8" x14ac:dyDescent="0.25">
      <c r="B176" s="235" t="s">
        <v>393</v>
      </c>
      <c r="C176" s="235" t="s">
        <v>394</v>
      </c>
      <c r="D176" s="226">
        <v>2021055.84</v>
      </c>
      <c r="E176" s="235" t="s">
        <v>391</v>
      </c>
      <c r="F176" s="235" t="s">
        <v>392</v>
      </c>
      <c r="G176" s="226">
        <v>1064935.43</v>
      </c>
    </row>
    <row r="177" spans="2:7" x14ac:dyDescent="0.25">
      <c r="B177" s="235" t="s">
        <v>395</v>
      </c>
      <c r="C177" s="235" t="s">
        <v>396</v>
      </c>
      <c r="D177" s="226">
        <v>1033.05</v>
      </c>
      <c r="E177" s="235" t="s">
        <v>393</v>
      </c>
      <c r="F177" s="235" t="s">
        <v>394</v>
      </c>
      <c r="G177" s="226">
        <v>1064935.43</v>
      </c>
    </row>
    <row r="178" spans="2:7" x14ac:dyDescent="0.25">
      <c r="B178" s="235" t="s">
        <v>397</v>
      </c>
      <c r="C178" s="235" t="s">
        <v>398</v>
      </c>
      <c r="D178" s="226">
        <v>1033.05</v>
      </c>
      <c r="E178" s="235" t="s">
        <v>395</v>
      </c>
      <c r="F178" s="235" t="s">
        <v>396</v>
      </c>
      <c r="G178" s="226">
        <v>1033.05</v>
      </c>
    </row>
    <row r="179" spans="2:7" x14ac:dyDescent="0.25">
      <c r="B179" s="235" t="s">
        <v>399</v>
      </c>
      <c r="C179" s="235" t="s">
        <v>400</v>
      </c>
      <c r="D179" s="226">
        <v>229829.83</v>
      </c>
      <c r="E179" s="235" t="s">
        <v>397</v>
      </c>
      <c r="F179" s="235" t="s">
        <v>398</v>
      </c>
      <c r="G179" s="226">
        <v>1033.05</v>
      </c>
    </row>
    <row r="180" spans="2:7" x14ac:dyDescent="0.25">
      <c r="B180" s="235" t="s">
        <v>401</v>
      </c>
      <c r="C180" s="235" t="s">
        <v>402</v>
      </c>
      <c r="D180" s="226">
        <v>91290.46</v>
      </c>
      <c r="E180" s="235" t="s">
        <v>399</v>
      </c>
      <c r="F180" s="235" t="s">
        <v>400</v>
      </c>
      <c r="G180" s="226">
        <v>392121.06</v>
      </c>
    </row>
    <row r="181" spans="2:7" x14ac:dyDescent="0.25">
      <c r="B181" s="235" t="s">
        <v>403</v>
      </c>
      <c r="C181" s="235" t="s">
        <v>404</v>
      </c>
      <c r="D181" s="226">
        <v>43666.57</v>
      </c>
      <c r="E181" s="235" t="s">
        <v>401</v>
      </c>
      <c r="F181" s="235" t="s">
        <v>402</v>
      </c>
      <c r="G181" s="226">
        <v>26344.81</v>
      </c>
    </row>
    <row r="182" spans="2:7" x14ac:dyDescent="0.25">
      <c r="B182" s="235" t="s">
        <v>405</v>
      </c>
      <c r="C182" s="235" t="s">
        <v>404</v>
      </c>
      <c r="D182" s="226">
        <v>43666.57</v>
      </c>
      <c r="E182" s="235" t="s">
        <v>403</v>
      </c>
      <c r="F182" s="235" t="s">
        <v>404</v>
      </c>
      <c r="G182" s="226">
        <v>62283.74</v>
      </c>
    </row>
    <row r="183" spans="2:7" x14ac:dyDescent="0.25">
      <c r="B183" s="235" t="s">
        <v>406</v>
      </c>
      <c r="C183" s="235" t="s">
        <v>407</v>
      </c>
      <c r="D183" s="226">
        <v>43666.57</v>
      </c>
      <c r="E183" s="235" t="s">
        <v>405</v>
      </c>
      <c r="F183" s="235" t="s">
        <v>404</v>
      </c>
      <c r="G183" s="226">
        <v>62283.74</v>
      </c>
    </row>
    <row r="184" spans="2:7" x14ac:dyDescent="0.25">
      <c r="B184" s="235" t="s">
        <v>408</v>
      </c>
      <c r="C184" s="235" t="s">
        <v>409</v>
      </c>
      <c r="D184" s="226">
        <v>0</v>
      </c>
      <c r="E184" s="235" t="s">
        <v>406</v>
      </c>
      <c r="F184" s="235" t="s">
        <v>407</v>
      </c>
      <c r="G184" s="226">
        <v>62283.74</v>
      </c>
    </row>
    <row r="185" spans="2:7" x14ac:dyDescent="0.25">
      <c r="B185" s="235" t="s">
        <v>410</v>
      </c>
      <c r="C185" s="235" t="s">
        <v>411</v>
      </c>
      <c r="D185" s="226">
        <v>0</v>
      </c>
      <c r="E185" s="235" t="s">
        <v>408</v>
      </c>
      <c r="F185" s="235" t="s">
        <v>409</v>
      </c>
      <c r="G185" s="226">
        <v>0</v>
      </c>
    </row>
    <row r="186" spans="2:7" x14ac:dyDescent="0.25">
      <c r="B186" s="235" t="s">
        <v>412</v>
      </c>
      <c r="C186" s="235" t="s">
        <v>413</v>
      </c>
      <c r="D186" s="226">
        <v>0</v>
      </c>
      <c r="E186" s="235" t="s">
        <v>410</v>
      </c>
      <c r="F186" s="235" t="s">
        <v>411</v>
      </c>
      <c r="G186" s="226">
        <v>0</v>
      </c>
    </row>
    <row r="187" spans="2:7" x14ac:dyDescent="0.25">
      <c r="B187" s="235" t="s">
        <v>414</v>
      </c>
      <c r="C187" s="235" t="s">
        <v>415</v>
      </c>
      <c r="D187" s="226">
        <v>0</v>
      </c>
      <c r="E187" s="235" t="s">
        <v>412</v>
      </c>
      <c r="F187" s="235" t="s">
        <v>413</v>
      </c>
      <c r="G187" s="226">
        <v>0</v>
      </c>
    </row>
    <row r="188" spans="2:7" x14ac:dyDescent="0.25">
      <c r="B188" s="235" t="s">
        <v>416</v>
      </c>
      <c r="C188" s="235" t="s">
        <v>417</v>
      </c>
      <c r="D188" s="226">
        <v>0</v>
      </c>
      <c r="E188" s="235" t="s">
        <v>414</v>
      </c>
      <c r="F188" s="235" t="s">
        <v>415</v>
      </c>
      <c r="G188" s="226">
        <v>0</v>
      </c>
    </row>
    <row r="189" spans="2:7" x14ac:dyDescent="0.25">
      <c r="B189" s="235" t="s">
        <v>418</v>
      </c>
      <c r="C189" s="235" t="s">
        <v>419</v>
      </c>
      <c r="D189" s="226">
        <v>0</v>
      </c>
      <c r="E189" s="235" t="s">
        <v>416</v>
      </c>
      <c r="F189" s="235" t="s">
        <v>417</v>
      </c>
      <c r="G189" s="226">
        <v>0</v>
      </c>
    </row>
    <row r="190" spans="2:7" x14ac:dyDescent="0.25">
      <c r="B190" s="235" t="s">
        <v>420</v>
      </c>
      <c r="C190" s="235" t="s">
        <v>421</v>
      </c>
      <c r="D190" s="226">
        <v>0</v>
      </c>
      <c r="E190" s="235" t="s">
        <v>418</v>
      </c>
      <c r="F190" s="235" t="s">
        <v>419</v>
      </c>
      <c r="G190" s="226">
        <v>0</v>
      </c>
    </row>
    <row r="191" spans="2:7" x14ac:dyDescent="0.25">
      <c r="B191" s="235" t="s">
        <v>422</v>
      </c>
      <c r="C191" s="235" t="s">
        <v>390</v>
      </c>
      <c r="D191" s="226">
        <v>0</v>
      </c>
      <c r="E191" s="235" t="s">
        <v>420</v>
      </c>
      <c r="F191" s="235" t="s">
        <v>421</v>
      </c>
      <c r="G191" s="226">
        <v>0</v>
      </c>
    </row>
    <row r="192" spans="2:7" x14ac:dyDescent="0.25">
      <c r="B192" s="235" t="s">
        <v>423</v>
      </c>
      <c r="C192" s="235" t="s">
        <v>424</v>
      </c>
      <c r="D192" s="226">
        <v>0</v>
      </c>
      <c r="E192" s="235" t="s">
        <v>422</v>
      </c>
      <c r="F192" s="235" t="s">
        <v>390</v>
      </c>
      <c r="G192" s="226">
        <v>0</v>
      </c>
    </row>
    <row r="193" spans="2:7" x14ac:dyDescent="0.25">
      <c r="B193" s="235" t="s">
        <v>425</v>
      </c>
      <c r="C193" s="235" t="s">
        <v>426</v>
      </c>
      <c r="D193" s="226">
        <v>0</v>
      </c>
      <c r="E193" s="235" t="s">
        <v>423</v>
      </c>
      <c r="F193" s="235" t="s">
        <v>424</v>
      </c>
      <c r="G193" s="226">
        <v>0</v>
      </c>
    </row>
    <row r="194" spans="2:7" x14ac:dyDescent="0.25">
      <c r="B194" s="235" t="s">
        <v>427</v>
      </c>
      <c r="C194" s="235" t="s">
        <v>419</v>
      </c>
      <c r="D194" s="226">
        <v>0</v>
      </c>
      <c r="E194" s="235" t="s">
        <v>425</v>
      </c>
      <c r="F194" s="235" t="s">
        <v>426</v>
      </c>
      <c r="G194" s="226">
        <v>0</v>
      </c>
    </row>
    <row r="195" spans="2:7" x14ac:dyDescent="0.25">
      <c r="B195" s="235" t="s">
        <v>428</v>
      </c>
      <c r="C195" s="235" t="s">
        <v>421</v>
      </c>
      <c r="D195" s="226">
        <v>0</v>
      </c>
      <c r="E195" s="235" t="s">
        <v>427</v>
      </c>
      <c r="F195" s="235" t="s">
        <v>419</v>
      </c>
      <c r="G195" s="226">
        <v>0</v>
      </c>
    </row>
    <row r="196" spans="2:7" x14ac:dyDescent="0.25">
      <c r="B196" s="235" t="s">
        <v>429</v>
      </c>
      <c r="C196" s="235" t="s">
        <v>390</v>
      </c>
      <c r="D196" s="226">
        <v>0</v>
      </c>
      <c r="E196" s="235" t="s">
        <v>428</v>
      </c>
      <c r="F196" s="235" t="s">
        <v>421</v>
      </c>
      <c r="G196" s="226">
        <v>0</v>
      </c>
    </row>
    <row r="197" spans="2:7" x14ac:dyDescent="0.25">
      <c r="B197" s="235" t="s">
        <v>430</v>
      </c>
      <c r="C197" s="235" t="s">
        <v>431</v>
      </c>
      <c r="D197" s="226">
        <v>0</v>
      </c>
      <c r="E197" s="235" t="s">
        <v>429</v>
      </c>
      <c r="F197" s="235" t="s">
        <v>390</v>
      </c>
      <c r="G197" s="226">
        <v>0</v>
      </c>
    </row>
    <row r="198" spans="2:7" x14ac:dyDescent="0.25">
      <c r="B198" s="235" t="s">
        <v>432</v>
      </c>
      <c r="C198" s="235" t="s">
        <v>433</v>
      </c>
      <c r="D198" s="226">
        <v>0</v>
      </c>
      <c r="E198" s="235" t="s">
        <v>430</v>
      </c>
      <c r="F198" s="235" t="s">
        <v>431</v>
      </c>
      <c r="G198" s="226">
        <v>0</v>
      </c>
    </row>
    <row r="199" spans="2:7" x14ac:dyDescent="0.25">
      <c r="B199" s="235" t="s">
        <v>434</v>
      </c>
      <c r="C199" s="235" t="s">
        <v>435</v>
      </c>
      <c r="D199" s="226">
        <v>0</v>
      </c>
      <c r="E199" s="235" t="s">
        <v>432</v>
      </c>
      <c r="F199" s="235" t="s">
        <v>433</v>
      </c>
      <c r="G199" s="226">
        <v>0</v>
      </c>
    </row>
    <row r="200" spans="2:7" x14ac:dyDescent="0.25">
      <c r="B200" s="235" t="s">
        <v>436</v>
      </c>
      <c r="C200" s="235" t="s">
        <v>71</v>
      </c>
      <c r="D200" s="226">
        <v>5998776.5300000003</v>
      </c>
      <c r="E200" s="235" t="s">
        <v>434</v>
      </c>
      <c r="F200" s="235" t="s">
        <v>435</v>
      </c>
      <c r="G200" s="226">
        <v>0</v>
      </c>
    </row>
    <row r="201" spans="2:7" x14ac:dyDescent="0.25">
      <c r="B201" s="235" t="s">
        <v>437</v>
      </c>
      <c r="C201" s="235" t="s">
        <v>438</v>
      </c>
      <c r="D201" s="226">
        <v>0</v>
      </c>
      <c r="E201" s="235" t="s">
        <v>436</v>
      </c>
      <c r="F201" s="235" t="s">
        <v>71</v>
      </c>
      <c r="G201" s="226">
        <v>8278102.4299999997</v>
      </c>
    </row>
    <row r="202" spans="2:7" x14ac:dyDescent="0.25">
      <c r="B202" s="235" t="s">
        <v>439</v>
      </c>
      <c r="C202" s="235" t="s">
        <v>440</v>
      </c>
      <c r="D202" s="226">
        <v>0</v>
      </c>
      <c r="E202" s="235" t="s">
        <v>437</v>
      </c>
      <c r="F202" s="235" t="s">
        <v>438</v>
      </c>
      <c r="G202" s="226">
        <v>0</v>
      </c>
    </row>
    <row r="203" spans="2:7" x14ac:dyDescent="0.25">
      <c r="B203" s="235" t="s">
        <v>441</v>
      </c>
      <c r="C203" s="235" t="s">
        <v>442</v>
      </c>
      <c r="D203" s="226">
        <v>0</v>
      </c>
      <c r="E203" s="235" t="s">
        <v>439</v>
      </c>
      <c r="F203" s="235" t="s">
        <v>440</v>
      </c>
      <c r="G203" s="226">
        <v>0</v>
      </c>
    </row>
    <row r="204" spans="2:7" x14ac:dyDescent="0.25">
      <c r="B204" s="235" t="s">
        <v>443</v>
      </c>
      <c r="C204" s="235" t="s">
        <v>444</v>
      </c>
      <c r="D204" s="226">
        <v>0</v>
      </c>
      <c r="E204" s="235" t="s">
        <v>441</v>
      </c>
      <c r="F204" s="235" t="s">
        <v>442</v>
      </c>
      <c r="G204" s="226">
        <v>0</v>
      </c>
    </row>
    <row r="205" spans="2:7" x14ac:dyDescent="0.25">
      <c r="B205" s="235" t="s">
        <v>445</v>
      </c>
      <c r="C205" s="235" t="s">
        <v>446</v>
      </c>
      <c r="D205" s="226">
        <v>0</v>
      </c>
      <c r="E205" s="235" t="s">
        <v>443</v>
      </c>
      <c r="F205" s="235" t="s">
        <v>444</v>
      </c>
      <c r="G205" s="226">
        <v>0</v>
      </c>
    </row>
    <row r="206" spans="2:7" x14ac:dyDescent="0.25">
      <c r="B206" s="235" t="s">
        <v>447</v>
      </c>
      <c r="C206" s="235" t="s">
        <v>448</v>
      </c>
      <c r="D206" s="226">
        <v>0</v>
      </c>
      <c r="E206" s="235" t="s">
        <v>445</v>
      </c>
      <c r="F206" s="235" t="s">
        <v>446</v>
      </c>
      <c r="G206" s="226">
        <v>0</v>
      </c>
    </row>
    <row r="207" spans="2:7" x14ac:dyDescent="0.25">
      <c r="B207" s="235" t="s">
        <v>449</v>
      </c>
      <c r="C207" s="235" t="s">
        <v>450</v>
      </c>
      <c r="D207" s="226">
        <v>0</v>
      </c>
      <c r="E207" s="235" t="s">
        <v>447</v>
      </c>
      <c r="F207" s="235" t="s">
        <v>448</v>
      </c>
      <c r="G207" s="226">
        <v>0</v>
      </c>
    </row>
    <row r="208" spans="2:7" x14ac:dyDescent="0.25">
      <c r="B208" s="235" t="s">
        <v>451</v>
      </c>
      <c r="C208" s="235" t="s">
        <v>452</v>
      </c>
      <c r="D208" s="226">
        <v>0</v>
      </c>
      <c r="E208" s="235" t="s">
        <v>449</v>
      </c>
      <c r="F208" s="235" t="s">
        <v>450</v>
      </c>
      <c r="G208" s="226">
        <v>0</v>
      </c>
    </row>
    <row r="209" spans="2:7" x14ac:dyDescent="0.25">
      <c r="B209" s="235" t="s">
        <v>453</v>
      </c>
      <c r="C209" s="235" t="s">
        <v>454</v>
      </c>
      <c r="D209" s="226">
        <v>0</v>
      </c>
      <c r="E209" s="235" t="s">
        <v>451</v>
      </c>
      <c r="F209" s="235" t="s">
        <v>452</v>
      </c>
      <c r="G209" s="226">
        <v>0</v>
      </c>
    </row>
    <row r="210" spans="2:7" x14ac:dyDescent="0.25">
      <c r="B210" s="235" t="s">
        <v>455</v>
      </c>
      <c r="C210" s="235" t="s">
        <v>456</v>
      </c>
      <c r="D210" s="226">
        <v>0</v>
      </c>
      <c r="E210" s="235" t="s">
        <v>453</v>
      </c>
      <c r="F210" s="235" t="s">
        <v>454</v>
      </c>
      <c r="G210" s="226">
        <v>0</v>
      </c>
    </row>
    <row r="211" spans="2:7" x14ac:dyDescent="0.25">
      <c r="B211" s="235" t="s">
        <v>457</v>
      </c>
      <c r="C211" s="235" t="s">
        <v>458</v>
      </c>
      <c r="D211" s="226">
        <v>0</v>
      </c>
      <c r="E211" s="235" t="s">
        <v>455</v>
      </c>
      <c r="F211" s="235" t="s">
        <v>456</v>
      </c>
      <c r="G211" s="226">
        <v>0</v>
      </c>
    </row>
    <row r="212" spans="2:7" x14ac:dyDescent="0.25">
      <c r="B212" s="235" t="s">
        <v>459</v>
      </c>
      <c r="C212" s="235" t="s">
        <v>460</v>
      </c>
      <c r="D212" s="226">
        <v>0</v>
      </c>
      <c r="E212" s="235" t="s">
        <v>457</v>
      </c>
      <c r="F212" s="235" t="s">
        <v>458</v>
      </c>
      <c r="G212" s="226">
        <v>0</v>
      </c>
    </row>
    <row r="213" spans="2:7" x14ac:dyDescent="0.25">
      <c r="B213" s="235" t="s">
        <v>461</v>
      </c>
      <c r="C213" s="235" t="s">
        <v>462</v>
      </c>
      <c r="D213" s="226">
        <v>0</v>
      </c>
      <c r="E213" s="235" t="s">
        <v>459</v>
      </c>
      <c r="F213" s="235" t="s">
        <v>460</v>
      </c>
      <c r="G213" s="226">
        <v>0</v>
      </c>
    </row>
    <row r="214" spans="2:7" x14ac:dyDescent="0.25">
      <c r="B214" s="235" t="s">
        <v>463</v>
      </c>
      <c r="C214" s="235" t="s">
        <v>464</v>
      </c>
      <c r="D214" s="226">
        <v>0</v>
      </c>
      <c r="E214" s="235" t="s">
        <v>461</v>
      </c>
      <c r="F214" s="235" t="s">
        <v>462</v>
      </c>
      <c r="G214" s="226">
        <v>0</v>
      </c>
    </row>
    <row r="215" spans="2:7" x14ac:dyDescent="0.25">
      <c r="B215" s="235" t="s">
        <v>465</v>
      </c>
      <c r="C215" s="235" t="s">
        <v>466</v>
      </c>
      <c r="D215" s="226">
        <v>0</v>
      </c>
      <c r="E215" s="235" t="s">
        <v>463</v>
      </c>
      <c r="F215" s="235" t="s">
        <v>464</v>
      </c>
      <c r="G215" s="226">
        <v>0</v>
      </c>
    </row>
    <row r="216" spans="2:7" x14ac:dyDescent="0.25">
      <c r="B216" s="235" t="s">
        <v>467</v>
      </c>
      <c r="C216" s="235" t="s">
        <v>468</v>
      </c>
      <c r="D216" s="226">
        <v>0</v>
      </c>
      <c r="E216" s="235" t="s">
        <v>465</v>
      </c>
      <c r="F216" s="235" t="s">
        <v>466</v>
      </c>
      <c r="G216" s="226">
        <v>0</v>
      </c>
    </row>
    <row r="217" spans="2:7" x14ac:dyDescent="0.25">
      <c r="B217" s="235" t="s">
        <v>469</v>
      </c>
      <c r="C217" s="235" t="s">
        <v>470</v>
      </c>
      <c r="D217" s="226">
        <v>0</v>
      </c>
      <c r="E217" s="235" t="s">
        <v>467</v>
      </c>
      <c r="F217" s="235" t="s">
        <v>468</v>
      </c>
      <c r="G217" s="226">
        <v>0</v>
      </c>
    </row>
    <row r="218" spans="2:7" x14ac:dyDescent="0.25">
      <c r="B218" s="235" t="s">
        <v>471</v>
      </c>
      <c r="C218" s="235" t="s">
        <v>472</v>
      </c>
      <c r="D218" s="226">
        <v>4461793.29</v>
      </c>
      <c r="E218" s="235" t="s">
        <v>469</v>
      </c>
      <c r="F218" s="235" t="s">
        <v>470</v>
      </c>
      <c r="G218" s="226">
        <v>0</v>
      </c>
    </row>
    <row r="219" spans="2:7" x14ac:dyDescent="0.25">
      <c r="B219" s="235" t="s">
        <v>473</v>
      </c>
      <c r="C219" s="235" t="s">
        <v>440</v>
      </c>
      <c r="D219" s="226">
        <v>0</v>
      </c>
      <c r="E219" s="235" t="s">
        <v>471</v>
      </c>
      <c r="F219" s="235" t="s">
        <v>472</v>
      </c>
      <c r="G219" s="226">
        <v>5822993.2300000004</v>
      </c>
    </row>
    <row r="220" spans="2:7" x14ac:dyDescent="0.25">
      <c r="B220" s="235" t="s">
        <v>474</v>
      </c>
      <c r="C220" s="235" t="s">
        <v>442</v>
      </c>
      <c r="D220" s="226">
        <v>0</v>
      </c>
      <c r="E220" s="235" t="s">
        <v>473</v>
      </c>
      <c r="F220" s="235" t="s">
        <v>440</v>
      </c>
      <c r="G220" s="226">
        <v>0</v>
      </c>
    </row>
    <row r="221" spans="2:7" x14ac:dyDescent="0.25">
      <c r="B221" s="235" t="s">
        <v>475</v>
      </c>
      <c r="C221" s="235" t="s">
        <v>444</v>
      </c>
      <c r="D221" s="226">
        <v>0</v>
      </c>
      <c r="E221" s="235" t="s">
        <v>474</v>
      </c>
      <c r="F221" s="235" t="s">
        <v>442</v>
      </c>
      <c r="G221" s="226">
        <v>0</v>
      </c>
    </row>
    <row r="222" spans="2:7" x14ac:dyDescent="0.25">
      <c r="B222" s="235" t="s">
        <v>476</v>
      </c>
      <c r="C222" s="235" t="s">
        <v>446</v>
      </c>
      <c r="D222" s="226">
        <v>0</v>
      </c>
      <c r="E222" s="235" t="s">
        <v>475</v>
      </c>
      <c r="F222" s="235" t="s">
        <v>444</v>
      </c>
      <c r="G222" s="226">
        <v>0</v>
      </c>
    </row>
    <row r="223" spans="2:7" x14ac:dyDescent="0.25">
      <c r="B223" s="235" t="s">
        <v>477</v>
      </c>
      <c r="C223" s="235" t="s">
        <v>448</v>
      </c>
      <c r="D223" s="226">
        <v>0</v>
      </c>
      <c r="E223" s="235" t="s">
        <v>476</v>
      </c>
      <c r="F223" s="235" t="s">
        <v>446</v>
      </c>
      <c r="G223" s="226">
        <v>0</v>
      </c>
    </row>
    <row r="224" spans="2:7" x14ac:dyDescent="0.25">
      <c r="B224" s="235" t="s">
        <v>478</v>
      </c>
      <c r="C224" s="235" t="s">
        <v>479</v>
      </c>
      <c r="D224" s="226">
        <v>2937693.97</v>
      </c>
      <c r="E224" s="235" t="s">
        <v>477</v>
      </c>
      <c r="F224" s="235" t="s">
        <v>448</v>
      </c>
      <c r="G224" s="226">
        <v>0</v>
      </c>
    </row>
    <row r="225" spans="2:7" x14ac:dyDescent="0.25">
      <c r="B225" s="235" t="s">
        <v>480</v>
      </c>
      <c r="C225" s="235" t="s">
        <v>481</v>
      </c>
      <c r="D225" s="226">
        <v>1524099.32</v>
      </c>
      <c r="E225" s="235" t="s">
        <v>478</v>
      </c>
      <c r="F225" s="235" t="s">
        <v>479</v>
      </c>
      <c r="G225" s="226">
        <v>3386820.74</v>
      </c>
    </row>
    <row r="226" spans="2:7" x14ac:dyDescent="0.25">
      <c r="B226" s="235" t="s">
        <v>482</v>
      </c>
      <c r="C226" s="235" t="s">
        <v>483</v>
      </c>
      <c r="D226" s="226">
        <v>0</v>
      </c>
      <c r="E226" s="235" t="s">
        <v>480</v>
      </c>
      <c r="F226" s="235" t="s">
        <v>481</v>
      </c>
      <c r="G226" s="226">
        <v>2436172.4900000002</v>
      </c>
    </row>
    <row r="227" spans="2:7" x14ac:dyDescent="0.25">
      <c r="B227" s="235" t="s">
        <v>484</v>
      </c>
      <c r="C227" s="235" t="s">
        <v>456</v>
      </c>
      <c r="D227" s="226">
        <v>0</v>
      </c>
      <c r="E227" s="235" t="s">
        <v>482</v>
      </c>
      <c r="F227" s="235" t="s">
        <v>483</v>
      </c>
      <c r="G227" s="226">
        <v>0</v>
      </c>
    </row>
    <row r="228" spans="2:7" x14ac:dyDescent="0.25">
      <c r="B228" s="235" t="s">
        <v>485</v>
      </c>
      <c r="C228" s="235" t="s">
        <v>486</v>
      </c>
      <c r="D228" s="226">
        <v>0</v>
      </c>
      <c r="E228" s="235" t="s">
        <v>484</v>
      </c>
      <c r="F228" s="235" t="s">
        <v>456</v>
      </c>
      <c r="G228" s="226">
        <v>0</v>
      </c>
    </row>
    <row r="229" spans="2:7" x14ac:dyDescent="0.25">
      <c r="B229" s="235" t="s">
        <v>487</v>
      </c>
      <c r="C229" s="235" t="s">
        <v>488</v>
      </c>
      <c r="D229" s="226">
        <v>0</v>
      </c>
      <c r="E229" s="235" t="s">
        <v>485</v>
      </c>
      <c r="F229" s="235" t="s">
        <v>486</v>
      </c>
      <c r="G229" s="226">
        <v>0</v>
      </c>
    </row>
    <row r="230" spans="2:7" x14ac:dyDescent="0.25">
      <c r="B230" s="235" t="s">
        <v>489</v>
      </c>
      <c r="C230" s="235" t="s">
        <v>462</v>
      </c>
      <c r="D230" s="226">
        <v>0</v>
      </c>
      <c r="E230" s="235" t="s">
        <v>487</v>
      </c>
      <c r="F230" s="235" t="s">
        <v>488</v>
      </c>
      <c r="G230" s="226">
        <v>0</v>
      </c>
    </row>
    <row r="231" spans="2:7" x14ac:dyDescent="0.25">
      <c r="B231" s="235" t="s">
        <v>490</v>
      </c>
      <c r="C231" s="235" t="s">
        <v>464</v>
      </c>
      <c r="D231" s="226">
        <v>0</v>
      </c>
      <c r="E231" s="235" t="s">
        <v>489</v>
      </c>
      <c r="F231" s="235" t="s">
        <v>462</v>
      </c>
      <c r="G231" s="226">
        <v>0</v>
      </c>
    </row>
    <row r="232" spans="2:7" x14ac:dyDescent="0.25">
      <c r="B232" s="235" t="s">
        <v>491</v>
      </c>
      <c r="C232" s="235" t="s">
        <v>466</v>
      </c>
      <c r="D232" s="226">
        <v>0</v>
      </c>
      <c r="E232" s="235" t="s">
        <v>490</v>
      </c>
      <c r="F232" s="235" t="s">
        <v>464</v>
      </c>
      <c r="G232" s="226">
        <v>0</v>
      </c>
    </row>
    <row r="233" spans="2:7" x14ac:dyDescent="0.25">
      <c r="B233" s="235" t="s">
        <v>492</v>
      </c>
      <c r="C233" s="235" t="s">
        <v>468</v>
      </c>
      <c r="D233" s="226">
        <v>0</v>
      </c>
      <c r="E233" s="235" t="s">
        <v>491</v>
      </c>
      <c r="F233" s="235" t="s">
        <v>466</v>
      </c>
      <c r="G233" s="226">
        <v>0</v>
      </c>
    </row>
    <row r="234" spans="2:7" x14ac:dyDescent="0.25">
      <c r="B234" s="235" t="s">
        <v>493</v>
      </c>
      <c r="C234" s="235" t="s">
        <v>494</v>
      </c>
      <c r="D234" s="226">
        <v>0</v>
      </c>
      <c r="E234" s="235" t="s">
        <v>492</v>
      </c>
      <c r="F234" s="235" t="s">
        <v>468</v>
      </c>
      <c r="G234" s="226">
        <v>0</v>
      </c>
    </row>
    <row r="235" spans="2:7" x14ac:dyDescent="0.25">
      <c r="B235" s="235" t="s">
        <v>495</v>
      </c>
      <c r="C235" s="235" t="s">
        <v>496</v>
      </c>
      <c r="D235" s="226">
        <v>1536983.24</v>
      </c>
      <c r="E235" s="235" t="s">
        <v>493</v>
      </c>
      <c r="F235" s="235" t="s">
        <v>494</v>
      </c>
      <c r="G235" s="226">
        <v>0</v>
      </c>
    </row>
    <row r="236" spans="2:7" x14ac:dyDescent="0.25">
      <c r="B236" s="235" t="s">
        <v>497</v>
      </c>
      <c r="C236" s="235" t="s">
        <v>498</v>
      </c>
      <c r="D236" s="226">
        <v>0</v>
      </c>
      <c r="E236" s="235" t="s">
        <v>495</v>
      </c>
      <c r="F236" s="235" t="s">
        <v>496</v>
      </c>
      <c r="G236" s="226">
        <v>2455109.2000000002</v>
      </c>
    </row>
    <row r="237" spans="2:7" x14ac:dyDescent="0.25">
      <c r="B237" s="235" t="s">
        <v>499</v>
      </c>
      <c r="C237" s="235" t="s">
        <v>500</v>
      </c>
      <c r="D237" s="226">
        <v>101000</v>
      </c>
      <c r="E237" s="235" t="s">
        <v>497</v>
      </c>
      <c r="F237" s="235" t="s">
        <v>498</v>
      </c>
      <c r="G237" s="226">
        <v>302681.25</v>
      </c>
    </row>
    <row r="238" spans="2:7" x14ac:dyDescent="0.25">
      <c r="B238" s="235" t="s">
        <v>501</v>
      </c>
      <c r="C238" s="235" t="s">
        <v>502</v>
      </c>
      <c r="D238" s="226">
        <v>0</v>
      </c>
      <c r="E238" s="235" t="s">
        <v>499</v>
      </c>
      <c r="F238" s="235" t="s">
        <v>500</v>
      </c>
      <c r="G238" s="226">
        <v>0</v>
      </c>
    </row>
    <row r="239" spans="2:7" x14ac:dyDescent="0.25">
      <c r="B239" s="235" t="s">
        <v>503</v>
      </c>
      <c r="C239" s="235" t="s">
        <v>504</v>
      </c>
      <c r="D239" s="226">
        <v>0</v>
      </c>
      <c r="E239" s="235" t="s">
        <v>501</v>
      </c>
      <c r="F239" s="235" t="s">
        <v>502</v>
      </c>
      <c r="G239" s="226">
        <v>1000</v>
      </c>
    </row>
    <row r="240" spans="2:7" x14ac:dyDescent="0.25">
      <c r="B240" s="235" t="s">
        <v>505</v>
      </c>
      <c r="C240" s="235" t="s">
        <v>506</v>
      </c>
      <c r="D240" s="226">
        <v>0</v>
      </c>
      <c r="E240" s="235" t="s">
        <v>503</v>
      </c>
      <c r="F240" s="235" t="s">
        <v>504</v>
      </c>
      <c r="G240" s="226">
        <v>0</v>
      </c>
    </row>
    <row r="241" spans="2:7" x14ac:dyDescent="0.25">
      <c r="B241" s="235" t="s">
        <v>507</v>
      </c>
      <c r="C241" s="235" t="s">
        <v>508</v>
      </c>
      <c r="D241" s="226">
        <v>0</v>
      </c>
      <c r="E241" s="235" t="s">
        <v>505</v>
      </c>
      <c r="F241" s="235" t="s">
        <v>506</v>
      </c>
      <c r="G241" s="226">
        <v>0</v>
      </c>
    </row>
    <row r="242" spans="2:7" x14ac:dyDescent="0.25">
      <c r="B242" s="235" t="s">
        <v>509</v>
      </c>
      <c r="C242" s="235" t="s">
        <v>510</v>
      </c>
      <c r="D242" s="226">
        <v>0</v>
      </c>
      <c r="E242" s="235" t="s">
        <v>507</v>
      </c>
      <c r="F242" s="235" t="s">
        <v>508</v>
      </c>
      <c r="G242" s="226">
        <v>0</v>
      </c>
    </row>
    <row r="243" spans="2:7" x14ac:dyDescent="0.25">
      <c r="B243" s="235" t="s">
        <v>511</v>
      </c>
      <c r="C243" s="235" t="s">
        <v>512</v>
      </c>
      <c r="D243" s="226">
        <v>0</v>
      </c>
      <c r="E243" s="235" t="s">
        <v>509</v>
      </c>
      <c r="F243" s="235" t="s">
        <v>510</v>
      </c>
      <c r="G243" s="226">
        <v>0</v>
      </c>
    </row>
    <row r="244" spans="2:7" x14ac:dyDescent="0.25">
      <c r="B244" s="235" t="s">
        <v>513</v>
      </c>
      <c r="C244" s="235" t="s">
        <v>514</v>
      </c>
      <c r="D244" s="226">
        <v>402645.8</v>
      </c>
      <c r="E244" s="235" t="s">
        <v>511</v>
      </c>
      <c r="F244" s="235" t="s">
        <v>512</v>
      </c>
      <c r="G244" s="226">
        <v>0</v>
      </c>
    </row>
    <row r="245" spans="2:7" x14ac:dyDescent="0.25">
      <c r="B245" s="235" t="s">
        <v>515</v>
      </c>
      <c r="C245" s="235" t="s">
        <v>516</v>
      </c>
      <c r="D245" s="226">
        <v>1033337.44</v>
      </c>
      <c r="E245" s="235" t="s">
        <v>513</v>
      </c>
      <c r="F245" s="235" t="s">
        <v>514</v>
      </c>
      <c r="G245" s="226">
        <v>1951427.95</v>
      </c>
    </row>
    <row r="246" spans="2:7" x14ac:dyDescent="0.25">
      <c r="B246" s="235" t="s">
        <v>517</v>
      </c>
      <c r="C246" s="235" t="s">
        <v>518</v>
      </c>
      <c r="D246" s="226">
        <v>0</v>
      </c>
      <c r="E246" s="235" t="s">
        <v>515</v>
      </c>
      <c r="F246" s="235" t="s">
        <v>516</v>
      </c>
      <c r="G246" s="226">
        <v>200000</v>
      </c>
    </row>
    <row r="247" spans="2:7" x14ac:dyDescent="0.25">
      <c r="B247" s="235" t="s">
        <v>519</v>
      </c>
      <c r="C247" s="235" t="s">
        <v>520</v>
      </c>
      <c r="D247" s="226">
        <v>0</v>
      </c>
      <c r="E247" s="235" t="s">
        <v>517</v>
      </c>
      <c r="F247" s="235" t="s">
        <v>518</v>
      </c>
      <c r="G247" s="226">
        <v>0</v>
      </c>
    </row>
    <row r="248" spans="2:7" x14ac:dyDescent="0.25">
      <c r="B248" s="235" t="s">
        <v>521</v>
      </c>
      <c r="C248" s="235" t="s">
        <v>522</v>
      </c>
      <c r="D248" s="226">
        <v>0</v>
      </c>
      <c r="E248" s="235" t="s">
        <v>519</v>
      </c>
      <c r="F248" s="235" t="s">
        <v>520</v>
      </c>
      <c r="G248" s="226">
        <v>0</v>
      </c>
    </row>
    <row r="249" spans="2:7" x14ac:dyDescent="0.25">
      <c r="B249" s="235" t="s">
        <v>523</v>
      </c>
      <c r="C249" s="235" t="s">
        <v>524</v>
      </c>
      <c r="D249" s="226">
        <v>0</v>
      </c>
      <c r="E249" s="235" t="s">
        <v>521</v>
      </c>
      <c r="F249" s="235" t="s">
        <v>522</v>
      </c>
      <c r="G249" s="226">
        <v>0</v>
      </c>
    </row>
    <row r="250" spans="2:7" x14ac:dyDescent="0.25">
      <c r="B250" s="235" t="s">
        <v>525</v>
      </c>
      <c r="C250" s="235" t="s">
        <v>526</v>
      </c>
      <c r="D250" s="226">
        <v>0</v>
      </c>
      <c r="E250" s="235" t="s">
        <v>523</v>
      </c>
      <c r="F250" s="235" t="s">
        <v>524</v>
      </c>
      <c r="G250" s="226">
        <v>0</v>
      </c>
    </row>
    <row r="251" spans="2:7" x14ac:dyDescent="0.25">
      <c r="B251" s="235" t="s">
        <v>527</v>
      </c>
      <c r="C251" s="235" t="s">
        <v>528</v>
      </c>
      <c r="D251" s="226">
        <v>0</v>
      </c>
      <c r="E251" s="235" t="s">
        <v>525</v>
      </c>
      <c r="F251" s="235" t="s">
        <v>526</v>
      </c>
      <c r="G251" s="226">
        <v>0</v>
      </c>
    </row>
    <row r="252" spans="2:7" x14ac:dyDescent="0.25">
      <c r="B252" s="235" t="s">
        <v>529</v>
      </c>
      <c r="C252" s="235" t="s">
        <v>530</v>
      </c>
      <c r="D252" s="226">
        <v>0</v>
      </c>
      <c r="E252" s="235" t="s">
        <v>527</v>
      </c>
      <c r="F252" s="235" t="s">
        <v>528</v>
      </c>
      <c r="G252" s="226">
        <v>0</v>
      </c>
    </row>
    <row r="253" spans="2:7" x14ac:dyDescent="0.25">
      <c r="B253" s="235" t="s">
        <v>531</v>
      </c>
      <c r="C253" s="235" t="s">
        <v>532</v>
      </c>
      <c r="D253" s="226">
        <v>0</v>
      </c>
      <c r="E253" s="235" t="s">
        <v>529</v>
      </c>
      <c r="F253" s="235" t="s">
        <v>530</v>
      </c>
      <c r="G253" s="226">
        <v>0</v>
      </c>
    </row>
    <row r="254" spans="2:7" x14ac:dyDescent="0.25">
      <c r="B254" s="235" t="s">
        <v>533</v>
      </c>
      <c r="C254" s="235" t="s">
        <v>534</v>
      </c>
      <c r="D254" s="226">
        <v>0</v>
      </c>
      <c r="E254" s="235" t="s">
        <v>531</v>
      </c>
      <c r="F254" s="235" t="s">
        <v>532</v>
      </c>
      <c r="G254" s="226">
        <v>0</v>
      </c>
    </row>
    <row r="255" spans="2:7" x14ac:dyDescent="0.25">
      <c r="B255" s="235" t="s">
        <v>535</v>
      </c>
      <c r="C255" s="235" t="s">
        <v>536</v>
      </c>
      <c r="D255" s="226">
        <v>0</v>
      </c>
      <c r="E255" s="235" t="s">
        <v>533</v>
      </c>
      <c r="F255" s="235" t="s">
        <v>534</v>
      </c>
      <c r="G255" s="226">
        <v>0</v>
      </c>
    </row>
    <row r="256" spans="2:7" x14ac:dyDescent="0.25">
      <c r="B256" s="235" t="s">
        <v>537</v>
      </c>
      <c r="C256" s="235" t="s">
        <v>538</v>
      </c>
      <c r="D256" s="226">
        <v>0</v>
      </c>
      <c r="E256" s="235" t="s">
        <v>535</v>
      </c>
      <c r="F256" s="235" t="s">
        <v>536</v>
      </c>
      <c r="G256" s="226">
        <v>0</v>
      </c>
    </row>
    <row r="257" spans="2:7" x14ac:dyDescent="0.25">
      <c r="B257" s="235" t="s">
        <v>539</v>
      </c>
      <c r="C257" s="235" t="s">
        <v>540</v>
      </c>
      <c r="D257" s="226">
        <v>0</v>
      </c>
      <c r="E257" s="235" t="s">
        <v>537</v>
      </c>
      <c r="F257" s="235" t="s">
        <v>538</v>
      </c>
      <c r="G257" s="226">
        <v>0</v>
      </c>
    </row>
    <row r="258" spans="2:7" x14ac:dyDescent="0.25">
      <c r="B258" s="235" t="s">
        <v>541</v>
      </c>
      <c r="C258" s="235" t="s">
        <v>542</v>
      </c>
      <c r="D258" s="226">
        <v>0</v>
      </c>
      <c r="E258" s="235" t="s">
        <v>539</v>
      </c>
      <c r="F258" s="235" t="s">
        <v>540</v>
      </c>
      <c r="G258" s="226">
        <v>0</v>
      </c>
    </row>
    <row r="259" spans="2:7" x14ac:dyDescent="0.25">
      <c r="B259" s="235" t="s">
        <v>543</v>
      </c>
      <c r="C259" s="235" t="s">
        <v>544</v>
      </c>
      <c r="D259" s="226">
        <v>0</v>
      </c>
      <c r="E259" s="235" t="s">
        <v>541</v>
      </c>
      <c r="F259" s="235" t="s">
        <v>542</v>
      </c>
      <c r="G259" s="226">
        <v>0</v>
      </c>
    </row>
    <row r="260" spans="2:7" x14ac:dyDescent="0.25">
      <c r="B260" s="235" t="s">
        <v>545</v>
      </c>
      <c r="C260" s="235" t="s">
        <v>546</v>
      </c>
      <c r="D260" s="226">
        <v>0</v>
      </c>
      <c r="E260" s="235" t="s">
        <v>543</v>
      </c>
      <c r="F260" s="235" t="s">
        <v>544</v>
      </c>
      <c r="G260" s="226">
        <v>0</v>
      </c>
    </row>
    <row r="261" spans="2:7" x14ac:dyDescent="0.25">
      <c r="B261" s="235" t="s">
        <v>547</v>
      </c>
      <c r="C261" s="235" t="s">
        <v>548</v>
      </c>
      <c r="D261" s="226">
        <v>0</v>
      </c>
      <c r="E261" s="235" t="s">
        <v>545</v>
      </c>
      <c r="F261" s="235" t="s">
        <v>546</v>
      </c>
      <c r="G261" s="226">
        <v>0</v>
      </c>
    </row>
    <row r="262" spans="2:7" x14ac:dyDescent="0.25">
      <c r="B262" s="235" t="s">
        <v>549</v>
      </c>
      <c r="C262" s="235" t="s">
        <v>550</v>
      </c>
      <c r="D262" s="226">
        <v>0</v>
      </c>
      <c r="E262" s="235" t="s">
        <v>547</v>
      </c>
      <c r="F262" s="235" t="s">
        <v>548</v>
      </c>
      <c r="G262" s="226">
        <v>0</v>
      </c>
    </row>
    <row r="263" spans="2:7" x14ac:dyDescent="0.25">
      <c r="B263" s="235" t="s">
        <v>551</v>
      </c>
      <c r="C263" s="235" t="s">
        <v>552</v>
      </c>
      <c r="D263" s="226">
        <v>0</v>
      </c>
      <c r="E263" s="235" t="s">
        <v>549</v>
      </c>
      <c r="F263" s="235" t="s">
        <v>550</v>
      </c>
      <c r="G263" s="226">
        <v>0</v>
      </c>
    </row>
    <row r="264" spans="2:7" x14ac:dyDescent="0.25">
      <c r="B264" s="235" t="s">
        <v>553</v>
      </c>
      <c r="C264" s="235" t="s">
        <v>554</v>
      </c>
      <c r="D264" s="226">
        <v>0</v>
      </c>
      <c r="E264" s="235" t="s">
        <v>551</v>
      </c>
      <c r="F264" s="235" t="s">
        <v>552</v>
      </c>
      <c r="G264" s="226">
        <v>0</v>
      </c>
    </row>
    <row r="265" spans="2:7" x14ac:dyDescent="0.25">
      <c r="B265" s="235" t="s">
        <v>555</v>
      </c>
      <c r="C265" s="235" t="s">
        <v>556</v>
      </c>
      <c r="D265" s="226">
        <v>0</v>
      </c>
      <c r="E265" s="235" t="s">
        <v>553</v>
      </c>
      <c r="F265" s="235" t="s">
        <v>554</v>
      </c>
      <c r="G265" s="226">
        <v>0</v>
      </c>
    </row>
    <row r="266" spans="2:7" x14ac:dyDescent="0.25">
      <c r="B266" s="235" t="s">
        <v>557</v>
      </c>
      <c r="C266" s="235" t="s">
        <v>558</v>
      </c>
      <c r="D266" s="226">
        <v>0</v>
      </c>
      <c r="E266" s="235" t="s">
        <v>555</v>
      </c>
      <c r="F266" s="235" t="s">
        <v>556</v>
      </c>
      <c r="G266" s="226">
        <v>0</v>
      </c>
    </row>
    <row r="267" spans="2:7" x14ac:dyDescent="0.25">
      <c r="B267" s="235" t="s">
        <v>559</v>
      </c>
      <c r="C267" s="235" t="s">
        <v>560</v>
      </c>
      <c r="D267" s="226">
        <v>0</v>
      </c>
      <c r="E267" s="235" t="s">
        <v>557</v>
      </c>
      <c r="F267" s="235" t="s">
        <v>558</v>
      </c>
      <c r="G267" s="226">
        <v>0</v>
      </c>
    </row>
    <row r="268" spans="2:7" x14ac:dyDescent="0.25">
      <c r="B268" s="235" t="s">
        <v>561</v>
      </c>
      <c r="C268" s="235" t="s">
        <v>562</v>
      </c>
      <c r="D268" s="226">
        <v>0</v>
      </c>
      <c r="E268" s="235" t="s">
        <v>559</v>
      </c>
      <c r="F268" s="235" t="s">
        <v>560</v>
      </c>
      <c r="G268" s="226">
        <v>0</v>
      </c>
    </row>
    <row r="269" spans="2:7" x14ac:dyDescent="0.25">
      <c r="B269" s="235" t="s">
        <v>563</v>
      </c>
      <c r="C269" s="235" t="s">
        <v>564</v>
      </c>
      <c r="D269" s="226">
        <v>0</v>
      </c>
      <c r="E269" s="235" t="s">
        <v>561</v>
      </c>
      <c r="F269" s="235" t="s">
        <v>562</v>
      </c>
      <c r="G269" s="226">
        <v>0</v>
      </c>
    </row>
    <row r="270" spans="2:7" x14ac:dyDescent="0.25">
      <c r="B270" s="235" t="s">
        <v>565</v>
      </c>
      <c r="C270" s="235" t="s">
        <v>566</v>
      </c>
      <c r="D270" s="226">
        <v>142988868.40000001</v>
      </c>
      <c r="E270" s="235" t="s">
        <v>563</v>
      </c>
      <c r="F270" s="235" t="s">
        <v>564</v>
      </c>
      <c r="G270" s="226">
        <v>0</v>
      </c>
    </row>
    <row r="271" spans="2:7" x14ac:dyDescent="0.25">
      <c r="B271" s="235" t="s">
        <v>567</v>
      </c>
      <c r="C271" s="235" t="s">
        <v>568</v>
      </c>
      <c r="D271" s="226">
        <v>47231343.619999997</v>
      </c>
      <c r="E271" s="235" t="s">
        <v>565</v>
      </c>
      <c r="F271" s="235" t="s">
        <v>566</v>
      </c>
      <c r="G271" s="226">
        <v>143681416.00999999</v>
      </c>
    </row>
    <row r="272" spans="2:7" x14ac:dyDescent="0.25">
      <c r="B272" s="235" t="s">
        <v>569</v>
      </c>
      <c r="C272" s="235" t="s">
        <v>570</v>
      </c>
      <c r="D272" s="226">
        <v>462894.83</v>
      </c>
      <c r="E272" s="235" t="s">
        <v>567</v>
      </c>
      <c r="F272" s="235" t="s">
        <v>568</v>
      </c>
      <c r="G272" s="226">
        <v>47582695.479999997</v>
      </c>
    </row>
    <row r="273" spans="2:7" x14ac:dyDescent="0.25">
      <c r="B273" s="235" t="s">
        <v>571</v>
      </c>
      <c r="C273" s="235" t="s">
        <v>572</v>
      </c>
      <c r="D273" s="226">
        <v>1065375.75</v>
      </c>
      <c r="E273" s="235" t="s">
        <v>569</v>
      </c>
      <c r="F273" s="235" t="s">
        <v>570</v>
      </c>
      <c r="G273" s="226">
        <v>428587.62</v>
      </c>
    </row>
    <row r="274" spans="2:7" x14ac:dyDescent="0.25">
      <c r="B274" s="235" t="s">
        <v>573</v>
      </c>
      <c r="C274" s="235" t="s">
        <v>574</v>
      </c>
      <c r="D274" s="226">
        <v>1186596.01</v>
      </c>
      <c r="E274" s="235" t="s">
        <v>571</v>
      </c>
      <c r="F274" s="235" t="s">
        <v>572</v>
      </c>
      <c r="G274" s="226">
        <v>787911.62</v>
      </c>
    </row>
    <row r="275" spans="2:7" x14ac:dyDescent="0.25">
      <c r="B275" s="235" t="s">
        <v>575</v>
      </c>
      <c r="C275" s="235" t="s">
        <v>576</v>
      </c>
      <c r="D275" s="226">
        <v>2567202.69</v>
      </c>
      <c r="E275" s="235" t="s">
        <v>573</v>
      </c>
      <c r="F275" s="235" t="s">
        <v>574</v>
      </c>
      <c r="G275" s="226">
        <v>1320197.6100000001</v>
      </c>
    </row>
    <row r="276" spans="2:7" x14ac:dyDescent="0.25">
      <c r="B276" s="235" t="s">
        <v>577</v>
      </c>
      <c r="C276" s="235" t="s">
        <v>578</v>
      </c>
      <c r="D276" s="226">
        <v>41949274.340000004</v>
      </c>
      <c r="E276" s="235" t="s">
        <v>575</v>
      </c>
      <c r="F276" s="235" t="s">
        <v>576</v>
      </c>
      <c r="G276" s="226">
        <v>2707224.91</v>
      </c>
    </row>
    <row r="277" spans="2:7" x14ac:dyDescent="0.25">
      <c r="B277" s="235" t="s">
        <v>579</v>
      </c>
      <c r="C277" s="235" t="s">
        <v>580</v>
      </c>
      <c r="D277" s="226">
        <v>48639230.649999999</v>
      </c>
      <c r="E277" s="235" t="s">
        <v>577</v>
      </c>
      <c r="F277" s="235" t="s">
        <v>578</v>
      </c>
      <c r="G277" s="226">
        <v>42338773.719999999</v>
      </c>
    </row>
    <row r="278" spans="2:7" x14ac:dyDescent="0.25">
      <c r="B278" s="235" t="s">
        <v>581</v>
      </c>
      <c r="C278" s="235" t="s">
        <v>582</v>
      </c>
      <c r="D278" s="226">
        <v>3115005.46</v>
      </c>
      <c r="E278" s="235" t="s">
        <v>579</v>
      </c>
      <c r="F278" s="235" t="s">
        <v>580</v>
      </c>
      <c r="G278" s="226">
        <v>48789054.520000003</v>
      </c>
    </row>
    <row r="279" spans="2:7" x14ac:dyDescent="0.25">
      <c r="B279" s="235" t="s">
        <v>583</v>
      </c>
      <c r="C279" s="235" t="s">
        <v>584</v>
      </c>
      <c r="D279" s="226">
        <v>4188910.38</v>
      </c>
      <c r="E279" s="235" t="s">
        <v>581</v>
      </c>
      <c r="F279" s="235" t="s">
        <v>582</v>
      </c>
      <c r="G279" s="226">
        <v>3055623.41</v>
      </c>
    </row>
    <row r="280" spans="2:7" x14ac:dyDescent="0.25">
      <c r="B280" s="235" t="s">
        <v>585</v>
      </c>
      <c r="C280" s="235" t="s">
        <v>586</v>
      </c>
      <c r="D280" s="226">
        <v>3032777.61</v>
      </c>
      <c r="E280" s="235" t="s">
        <v>583</v>
      </c>
      <c r="F280" s="235" t="s">
        <v>584</v>
      </c>
      <c r="G280" s="226">
        <v>3430241.87</v>
      </c>
    </row>
    <row r="281" spans="2:7" x14ac:dyDescent="0.25">
      <c r="B281" s="235" t="s">
        <v>587</v>
      </c>
      <c r="C281" s="235" t="s">
        <v>588</v>
      </c>
      <c r="D281" s="226">
        <v>6057050.4199999999</v>
      </c>
      <c r="E281" s="235" t="s">
        <v>585</v>
      </c>
      <c r="F281" s="235" t="s">
        <v>586</v>
      </c>
      <c r="G281" s="226">
        <v>3861803.04</v>
      </c>
    </row>
    <row r="282" spans="2:7" x14ac:dyDescent="0.25">
      <c r="B282" s="235" t="s">
        <v>589</v>
      </c>
      <c r="C282" s="235" t="s">
        <v>590</v>
      </c>
      <c r="D282" s="226">
        <v>32245486.780000001</v>
      </c>
      <c r="E282" s="235" t="s">
        <v>587</v>
      </c>
      <c r="F282" s="235" t="s">
        <v>588</v>
      </c>
      <c r="G282" s="226">
        <v>6018126.6100000003</v>
      </c>
    </row>
    <row r="283" spans="2:7" x14ac:dyDescent="0.25">
      <c r="B283" s="235" t="s">
        <v>591</v>
      </c>
      <c r="C283" s="235" t="s">
        <v>592</v>
      </c>
      <c r="D283" s="226">
        <v>3290505.82</v>
      </c>
      <c r="E283" s="235" t="s">
        <v>589</v>
      </c>
      <c r="F283" s="235" t="s">
        <v>590</v>
      </c>
      <c r="G283" s="226">
        <v>32423259.59</v>
      </c>
    </row>
    <row r="284" spans="2:7" x14ac:dyDescent="0.25">
      <c r="B284" s="235" t="s">
        <v>593</v>
      </c>
      <c r="C284" s="235" t="s">
        <v>582</v>
      </c>
      <c r="D284" s="226">
        <v>16825.09</v>
      </c>
      <c r="E284" s="235" t="s">
        <v>591</v>
      </c>
      <c r="F284" s="235" t="s">
        <v>592</v>
      </c>
      <c r="G284" s="226">
        <v>3229821.48</v>
      </c>
    </row>
    <row r="285" spans="2:7" x14ac:dyDescent="0.25">
      <c r="B285" s="235" t="s">
        <v>594</v>
      </c>
      <c r="C285" s="235" t="s">
        <v>595</v>
      </c>
      <c r="D285" s="226">
        <v>41227.03</v>
      </c>
      <c r="E285" s="235" t="s">
        <v>593</v>
      </c>
      <c r="F285" s="235" t="s">
        <v>582</v>
      </c>
      <c r="G285" s="226">
        <v>18617.05</v>
      </c>
    </row>
    <row r="286" spans="2:7" x14ac:dyDescent="0.25">
      <c r="B286" s="235" t="s">
        <v>596</v>
      </c>
      <c r="C286" s="235" t="s">
        <v>597</v>
      </c>
      <c r="D286" s="226">
        <v>55620.15</v>
      </c>
      <c r="E286" s="235" t="s">
        <v>594</v>
      </c>
      <c r="F286" s="235" t="s">
        <v>595</v>
      </c>
      <c r="G286" s="226">
        <v>34842.71</v>
      </c>
    </row>
    <row r="287" spans="2:7" x14ac:dyDescent="0.25">
      <c r="B287" s="235" t="s">
        <v>598</v>
      </c>
      <c r="C287" s="235" t="s">
        <v>599</v>
      </c>
      <c r="D287" s="226">
        <v>125116.29</v>
      </c>
      <c r="E287" s="235" t="s">
        <v>596</v>
      </c>
      <c r="F287" s="235" t="s">
        <v>597</v>
      </c>
      <c r="G287" s="226">
        <v>61942.75</v>
      </c>
    </row>
    <row r="288" spans="2:7" x14ac:dyDescent="0.25">
      <c r="B288" s="235" t="s">
        <v>600</v>
      </c>
      <c r="C288" s="235" t="s">
        <v>601</v>
      </c>
      <c r="D288" s="226">
        <v>3051717.26</v>
      </c>
      <c r="E288" s="235" t="s">
        <v>598</v>
      </c>
      <c r="F288" s="235" t="s">
        <v>599</v>
      </c>
      <c r="G288" s="226">
        <v>118827.52</v>
      </c>
    </row>
    <row r="289" spans="2:7" x14ac:dyDescent="0.25">
      <c r="B289" s="235" t="s">
        <v>602</v>
      </c>
      <c r="C289" s="235" t="s">
        <v>603</v>
      </c>
      <c r="D289" s="226">
        <v>28620150.190000001</v>
      </c>
      <c r="E289" s="235" t="s">
        <v>600</v>
      </c>
      <c r="F289" s="235" t="s">
        <v>601</v>
      </c>
      <c r="G289" s="226">
        <v>2995591.45</v>
      </c>
    </row>
    <row r="290" spans="2:7" x14ac:dyDescent="0.25">
      <c r="B290" s="235" t="s">
        <v>604</v>
      </c>
      <c r="C290" s="235" t="s">
        <v>570</v>
      </c>
      <c r="D290" s="226">
        <v>821855.43</v>
      </c>
      <c r="E290" s="235" t="s">
        <v>602</v>
      </c>
      <c r="F290" s="235" t="s">
        <v>603</v>
      </c>
      <c r="G290" s="226">
        <v>28025057.890000001</v>
      </c>
    </row>
    <row r="291" spans="2:7" x14ac:dyDescent="0.25">
      <c r="B291" s="235" t="s">
        <v>605</v>
      </c>
      <c r="C291" s="235" t="s">
        <v>584</v>
      </c>
      <c r="D291" s="226">
        <v>1655664.62</v>
      </c>
      <c r="E291" s="235" t="s">
        <v>604</v>
      </c>
      <c r="F291" s="235" t="s">
        <v>570</v>
      </c>
      <c r="G291" s="226">
        <v>954835.14</v>
      </c>
    </row>
    <row r="292" spans="2:7" x14ac:dyDescent="0.25">
      <c r="B292" s="235" t="s">
        <v>606</v>
      </c>
      <c r="C292" s="235" t="s">
        <v>586</v>
      </c>
      <c r="D292" s="226">
        <v>2110549.19</v>
      </c>
      <c r="E292" s="235" t="s">
        <v>605</v>
      </c>
      <c r="F292" s="235" t="s">
        <v>584</v>
      </c>
      <c r="G292" s="226">
        <v>1531335.19</v>
      </c>
    </row>
    <row r="293" spans="2:7" x14ac:dyDescent="0.25">
      <c r="B293" s="235" t="s">
        <v>607</v>
      </c>
      <c r="C293" s="235" t="s">
        <v>588</v>
      </c>
      <c r="D293" s="226">
        <v>4450276.43</v>
      </c>
      <c r="E293" s="235" t="s">
        <v>606</v>
      </c>
      <c r="F293" s="235" t="s">
        <v>586</v>
      </c>
      <c r="G293" s="226">
        <v>2244188.19</v>
      </c>
    </row>
    <row r="294" spans="2:7" x14ac:dyDescent="0.25">
      <c r="B294" s="235" t="s">
        <v>608</v>
      </c>
      <c r="C294" s="235" t="s">
        <v>590</v>
      </c>
      <c r="D294" s="226">
        <v>19581804.52</v>
      </c>
      <c r="E294" s="235" t="s">
        <v>607</v>
      </c>
      <c r="F294" s="235" t="s">
        <v>588</v>
      </c>
      <c r="G294" s="226">
        <v>4190432.88</v>
      </c>
    </row>
    <row r="295" spans="2:7" x14ac:dyDescent="0.25">
      <c r="B295" s="235" t="s">
        <v>609</v>
      </c>
      <c r="C295" s="235" t="s">
        <v>610</v>
      </c>
      <c r="D295" s="226">
        <v>0</v>
      </c>
      <c r="E295" s="235" t="s">
        <v>608</v>
      </c>
      <c r="F295" s="235" t="s">
        <v>590</v>
      </c>
      <c r="G295" s="226">
        <v>19104266.489999998</v>
      </c>
    </row>
    <row r="296" spans="2:7" x14ac:dyDescent="0.25">
      <c r="B296" s="235" t="s">
        <v>611</v>
      </c>
      <c r="C296" s="235" t="s">
        <v>570</v>
      </c>
      <c r="D296" s="226">
        <v>0</v>
      </c>
      <c r="E296" s="235" t="s">
        <v>609</v>
      </c>
      <c r="F296" s="235" t="s">
        <v>610</v>
      </c>
      <c r="G296" s="226">
        <v>0</v>
      </c>
    </row>
    <row r="297" spans="2:7" x14ac:dyDescent="0.25">
      <c r="B297" s="235" t="s">
        <v>612</v>
      </c>
      <c r="C297" s="235" t="s">
        <v>584</v>
      </c>
      <c r="D297" s="226">
        <v>0</v>
      </c>
      <c r="E297" s="235" t="s">
        <v>611</v>
      </c>
      <c r="F297" s="235" t="s">
        <v>570</v>
      </c>
      <c r="G297" s="226">
        <v>0</v>
      </c>
    </row>
    <row r="298" spans="2:7" x14ac:dyDescent="0.25">
      <c r="B298" s="235" t="s">
        <v>613</v>
      </c>
      <c r="C298" s="235" t="s">
        <v>574</v>
      </c>
      <c r="D298" s="226">
        <v>0</v>
      </c>
      <c r="E298" s="235" t="s">
        <v>612</v>
      </c>
      <c r="F298" s="235" t="s">
        <v>584</v>
      </c>
      <c r="G298" s="226">
        <v>0</v>
      </c>
    </row>
    <row r="299" spans="2:7" x14ac:dyDescent="0.25">
      <c r="B299" s="235" t="s">
        <v>614</v>
      </c>
      <c r="C299" s="235" t="s">
        <v>599</v>
      </c>
      <c r="D299" s="226">
        <v>0</v>
      </c>
      <c r="E299" s="235" t="s">
        <v>613</v>
      </c>
      <c r="F299" s="235" t="s">
        <v>574</v>
      </c>
      <c r="G299" s="226">
        <v>0</v>
      </c>
    </row>
    <row r="300" spans="2:7" x14ac:dyDescent="0.25">
      <c r="B300" s="235" t="s">
        <v>615</v>
      </c>
      <c r="C300" s="235" t="s">
        <v>616</v>
      </c>
      <c r="D300" s="226">
        <v>0</v>
      </c>
      <c r="E300" s="235" t="s">
        <v>614</v>
      </c>
      <c r="F300" s="235" t="s">
        <v>599</v>
      </c>
      <c r="G300" s="226">
        <v>0</v>
      </c>
    </row>
    <row r="301" spans="2:7" x14ac:dyDescent="0.25">
      <c r="B301" s="235" t="s">
        <v>617</v>
      </c>
      <c r="C301" s="235" t="s">
        <v>618</v>
      </c>
      <c r="D301" s="226">
        <v>1193614.6399999999</v>
      </c>
      <c r="E301" s="235" t="s">
        <v>615</v>
      </c>
      <c r="F301" s="235" t="s">
        <v>616</v>
      </c>
      <c r="G301" s="226">
        <v>0</v>
      </c>
    </row>
    <row r="302" spans="2:7" x14ac:dyDescent="0.25">
      <c r="B302" s="235" t="s">
        <v>619</v>
      </c>
      <c r="C302" s="235" t="s">
        <v>582</v>
      </c>
      <c r="D302" s="226">
        <v>18661.37</v>
      </c>
      <c r="E302" s="235" t="s">
        <v>617</v>
      </c>
      <c r="F302" s="235" t="s">
        <v>618</v>
      </c>
      <c r="G302" s="226">
        <v>1309855.8899999999</v>
      </c>
    </row>
    <row r="303" spans="2:7" x14ac:dyDescent="0.25">
      <c r="B303" s="235" t="s">
        <v>620</v>
      </c>
      <c r="C303" s="235" t="s">
        <v>584</v>
      </c>
      <c r="D303" s="226">
        <v>15662.35</v>
      </c>
      <c r="E303" s="235" t="s">
        <v>619</v>
      </c>
      <c r="F303" s="235" t="s">
        <v>582</v>
      </c>
      <c r="G303" s="226">
        <v>8520.84</v>
      </c>
    </row>
    <row r="304" spans="2:7" x14ac:dyDescent="0.25">
      <c r="B304" s="235" t="s">
        <v>621</v>
      </c>
      <c r="C304" s="235" t="s">
        <v>622</v>
      </c>
      <c r="D304" s="226">
        <v>20299.509999999998</v>
      </c>
      <c r="E304" s="235" t="s">
        <v>620</v>
      </c>
      <c r="F304" s="235" t="s">
        <v>584</v>
      </c>
      <c r="G304" s="226">
        <v>22374.15</v>
      </c>
    </row>
    <row r="305" spans="2:7" x14ac:dyDescent="0.25">
      <c r="B305" s="235" t="s">
        <v>623</v>
      </c>
      <c r="C305" s="235" t="s">
        <v>624</v>
      </c>
      <c r="D305" s="226">
        <v>54103.16</v>
      </c>
      <c r="E305" s="235" t="s">
        <v>621</v>
      </c>
      <c r="F305" s="235" t="s">
        <v>622</v>
      </c>
      <c r="G305" s="226">
        <v>24481.63</v>
      </c>
    </row>
    <row r="306" spans="2:7" x14ac:dyDescent="0.25">
      <c r="B306" s="235" t="s">
        <v>625</v>
      </c>
      <c r="C306" s="235" t="s">
        <v>590</v>
      </c>
      <c r="D306" s="226">
        <v>1084888.25</v>
      </c>
      <c r="E306" s="235" t="s">
        <v>623</v>
      </c>
      <c r="F306" s="235" t="s">
        <v>624</v>
      </c>
      <c r="G306" s="226">
        <v>57928.03</v>
      </c>
    </row>
    <row r="307" spans="2:7" x14ac:dyDescent="0.25">
      <c r="B307" s="235" t="s">
        <v>626</v>
      </c>
      <c r="C307" s="235" t="s">
        <v>627</v>
      </c>
      <c r="D307" s="226">
        <v>4288937.9000000004</v>
      </c>
      <c r="E307" s="235" t="s">
        <v>625</v>
      </c>
      <c r="F307" s="235" t="s">
        <v>590</v>
      </c>
      <c r="G307" s="226">
        <v>1196551.24</v>
      </c>
    </row>
    <row r="308" spans="2:7" x14ac:dyDescent="0.25">
      <c r="B308" s="235" t="s">
        <v>628</v>
      </c>
      <c r="C308" s="235" t="s">
        <v>629</v>
      </c>
      <c r="D308" s="226">
        <v>35667.980000000003</v>
      </c>
      <c r="E308" s="235" t="s">
        <v>626</v>
      </c>
      <c r="F308" s="235" t="s">
        <v>627</v>
      </c>
      <c r="G308" s="226">
        <v>4207466.53</v>
      </c>
    </row>
    <row r="309" spans="2:7" x14ac:dyDescent="0.25">
      <c r="B309" s="235" t="s">
        <v>630</v>
      </c>
      <c r="C309" s="235" t="s">
        <v>631</v>
      </c>
      <c r="D309" s="226">
        <v>88893.5</v>
      </c>
      <c r="E309" s="235" t="s">
        <v>628</v>
      </c>
      <c r="F309" s="235" t="s">
        <v>629</v>
      </c>
      <c r="G309" s="226">
        <v>41532.410000000003</v>
      </c>
    </row>
    <row r="310" spans="2:7" x14ac:dyDescent="0.25">
      <c r="B310" s="235" t="s">
        <v>632</v>
      </c>
      <c r="C310" s="235" t="s">
        <v>633</v>
      </c>
      <c r="D310" s="226">
        <v>120393.45</v>
      </c>
      <c r="E310" s="235" t="s">
        <v>630</v>
      </c>
      <c r="F310" s="235" t="s">
        <v>631</v>
      </c>
      <c r="G310" s="226">
        <v>70759.11</v>
      </c>
    </row>
    <row r="311" spans="2:7" x14ac:dyDescent="0.25">
      <c r="B311" s="235" t="s">
        <v>634</v>
      </c>
      <c r="C311" s="235" t="s">
        <v>635</v>
      </c>
      <c r="D311" s="226">
        <v>255889.89</v>
      </c>
      <c r="E311" s="235" t="s">
        <v>632</v>
      </c>
      <c r="F311" s="235" t="s">
        <v>633</v>
      </c>
      <c r="G311" s="226">
        <v>125521.22</v>
      </c>
    </row>
    <row r="312" spans="2:7" x14ac:dyDescent="0.25">
      <c r="B312" s="235" t="s">
        <v>636</v>
      </c>
      <c r="C312" s="235" t="s">
        <v>578</v>
      </c>
      <c r="D312" s="226">
        <v>3788093.08</v>
      </c>
      <c r="E312" s="235" t="s">
        <v>634</v>
      </c>
      <c r="F312" s="235" t="s">
        <v>635</v>
      </c>
      <c r="G312" s="226">
        <v>249291.53</v>
      </c>
    </row>
    <row r="313" spans="2:7" x14ac:dyDescent="0.25">
      <c r="B313" s="235" t="s">
        <v>637</v>
      </c>
      <c r="C313" s="235" t="s">
        <v>638</v>
      </c>
      <c r="D313" s="226">
        <v>294490.88</v>
      </c>
      <c r="E313" s="235" t="s">
        <v>636</v>
      </c>
      <c r="F313" s="235" t="s">
        <v>578</v>
      </c>
      <c r="G313" s="226">
        <v>3720362.26</v>
      </c>
    </row>
    <row r="314" spans="2:7" x14ac:dyDescent="0.25">
      <c r="B314" s="235" t="s">
        <v>639</v>
      </c>
      <c r="C314" s="235" t="s">
        <v>640</v>
      </c>
      <c r="D314" s="226">
        <v>0</v>
      </c>
      <c r="E314" s="235" t="s">
        <v>637</v>
      </c>
      <c r="F314" s="235" t="s">
        <v>638</v>
      </c>
      <c r="G314" s="226">
        <v>297104.89</v>
      </c>
    </row>
    <row r="315" spans="2:7" x14ac:dyDescent="0.25">
      <c r="B315" s="235" t="s">
        <v>641</v>
      </c>
      <c r="C315" s="235" t="s">
        <v>642</v>
      </c>
      <c r="D315" s="226">
        <v>4588.8900000000003</v>
      </c>
      <c r="E315" s="235" t="s">
        <v>639</v>
      </c>
      <c r="F315" s="235" t="s">
        <v>640</v>
      </c>
      <c r="G315" s="226">
        <v>2614.0100000000002</v>
      </c>
    </row>
    <row r="316" spans="2:7" x14ac:dyDescent="0.25">
      <c r="B316" s="235" t="s">
        <v>643</v>
      </c>
      <c r="C316" s="235" t="s">
        <v>597</v>
      </c>
      <c r="D316" s="226">
        <v>4289.49</v>
      </c>
      <c r="E316" s="235" t="s">
        <v>641</v>
      </c>
      <c r="F316" s="235" t="s">
        <v>642</v>
      </c>
      <c r="G316" s="226">
        <v>669.67</v>
      </c>
    </row>
    <row r="317" spans="2:7" x14ac:dyDescent="0.25">
      <c r="B317" s="235" t="s">
        <v>644</v>
      </c>
      <c r="C317" s="235" t="s">
        <v>588</v>
      </c>
      <c r="D317" s="226">
        <v>9906.6200000000008</v>
      </c>
      <c r="E317" s="235" t="s">
        <v>643</v>
      </c>
      <c r="F317" s="235" t="s">
        <v>597</v>
      </c>
      <c r="G317" s="226">
        <v>7504.74</v>
      </c>
    </row>
    <row r="318" spans="2:7" x14ac:dyDescent="0.25">
      <c r="B318" s="235" t="s">
        <v>645</v>
      </c>
      <c r="C318" s="235" t="s">
        <v>646</v>
      </c>
      <c r="D318" s="226">
        <v>275705.88</v>
      </c>
      <c r="E318" s="235" t="s">
        <v>644</v>
      </c>
      <c r="F318" s="235" t="s">
        <v>588</v>
      </c>
      <c r="G318" s="226">
        <v>9871.52</v>
      </c>
    </row>
    <row r="319" spans="2:7" x14ac:dyDescent="0.25">
      <c r="B319" s="235" t="s">
        <v>647</v>
      </c>
      <c r="C319" s="235" t="s">
        <v>648</v>
      </c>
      <c r="D319" s="226">
        <v>2975463.7</v>
      </c>
      <c r="E319" s="235" t="s">
        <v>645</v>
      </c>
      <c r="F319" s="235" t="s">
        <v>646</v>
      </c>
      <c r="G319" s="226">
        <v>276444.95</v>
      </c>
    </row>
    <row r="320" spans="2:7" x14ac:dyDescent="0.25">
      <c r="B320" s="235" t="s">
        <v>649</v>
      </c>
      <c r="C320" s="235" t="s">
        <v>650</v>
      </c>
      <c r="D320" s="226">
        <v>21964.69</v>
      </c>
      <c r="E320" s="235" t="s">
        <v>647</v>
      </c>
      <c r="F320" s="235" t="s">
        <v>648</v>
      </c>
      <c r="G320" s="226">
        <v>2731433.46</v>
      </c>
    </row>
    <row r="321" spans="2:7" x14ac:dyDescent="0.25">
      <c r="B321" s="235" t="s">
        <v>651</v>
      </c>
      <c r="C321" s="235" t="s">
        <v>584</v>
      </c>
      <c r="D321" s="226">
        <v>56543.6</v>
      </c>
      <c r="E321" s="235" t="s">
        <v>649</v>
      </c>
      <c r="F321" s="235" t="s">
        <v>650</v>
      </c>
      <c r="G321" s="226">
        <v>20508.439999999999</v>
      </c>
    </row>
    <row r="322" spans="2:7" x14ac:dyDescent="0.25">
      <c r="B322" s="235" t="s">
        <v>652</v>
      </c>
      <c r="C322" s="235" t="s">
        <v>586</v>
      </c>
      <c r="D322" s="226">
        <v>88353.31</v>
      </c>
      <c r="E322" s="235" t="s">
        <v>651</v>
      </c>
      <c r="F322" s="235" t="s">
        <v>584</v>
      </c>
      <c r="G322" s="226">
        <v>46608.98</v>
      </c>
    </row>
    <row r="323" spans="2:7" x14ac:dyDescent="0.25">
      <c r="B323" s="235" t="s">
        <v>653</v>
      </c>
      <c r="C323" s="235" t="s">
        <v>576</v>
      </c>
      <c r="D323" s="226">
        <v>188540.99</v>
      </c>
      <c r="E323" s="235" t="s">
        <v>652</v>
      </c>
      <c r="F323" s="235" t="s">
        <v>586</v>
      </c>
      <c r="G323" s="226">
        <v>90294.36</v>
      </c>
    </row>
    <row r="324" spans="2:7" x14ac:dyDescent="0.25">
      <c r="B324" s="235" t="s">
        <v>654</v>
      </c>
      <c r="C324" s="235" t="s">
        <v>590</v>
      </c>
      <c r="D324" s="226">
        <v>2620061.11</v>
      </c>
      <c r="E324" s="235" t="s">
        <v>653</v>
      </c>
      <c r="F324" s="235" t="s">
        <v>576</v>
      </c>
      <c r="G324" s="226">
        <v>167532.98000000001</v>
      </c>
    </row>
    <row r="325" spans="2:7" x14ac:dyDescent="0.25">
      <c r="B325" s="235" t="s">
        <v>655</v>
      </c>
      <c r="C325" s="235" t="s">
        <v>656</v>
      </c>
      <c r="D325" s="226">
        <v>0</v>
      </c>
      <c r="E325" s="235" t="s">
        <v>654</v>
      </c>
      <c r="F325" s="235" t="s">
        <v>590</v>
      </c>
      <c r="G325" s="226">
        <v>2406488.7000000002</v>
      </c>
    </row>
    <row r="326" spans="2:7" x14ac:dyDescent="0.25">
      <c r="B326" s="235" t="s">
        <v>657</v>
      </c>
      <c r="C326" s="235" t="s">
        <v>582</v>
      </c>
      <c r="D326" s="226">
        <v>0</v>
      </c>
      <c r="E326" s="235" t="s">
        <v>655</v>
      </c>
      <c r="F326" s="235" t="s">
        <v>656</v>
      </c>
      <c r="G326" s="226">
        <v>0</v>
      </c>
    </row>
    <row r="327" spans="2:7" x14ac:dyDescent="0.25">
      <c r="B327" s="235" t="s">
        <v>658</v>
      </c>
      <c r="C327" s="235" t="s">
        <v>572</v>
      </c>
      <c r="D327" s="226">
        <v>0</v>
      </c>
      <c r="E327" s="235" t="s">
        <v>657</v>
      </c>
      <c r="F327" s="235" t="s">
        <v>582</v>
      </c>
      <c r="G327" s="226">
        <v>0</v>
      </c>
    </row>
    <row r="328" spans="2:7" x14ac:dyDescent="0.25">
      <c r="B328" s="235" t="s">
        <v>659</v>
      </c>
      <c r="C328" s="235" t="s">
        <v>586</v>
      </c>
      <c r="D328" s="226">
        <v>0</v>
      </c>
      <c r="E328" s="235" t="s">
        <v>658</v>
      </c>
      <c r="F328" s="235" t="s">
        <v>572</v>
      </c>
      <c r="G328" s="226">
        <v>0</v>
      </c>
    </row>
    <row r="329" spans="2:7" x14ac:dyDescent="0.25">
      <c r="B329" s="235" t="s">
        <v>660</v>
      </c>
      <c r="C329" s="235" t="s">
        <v>588</v>
      </c>
      <c r="D329" s="226">
        <v>0</v>
      </c>
      <c r="E329" s="235" t="s">
        <v>659</v>
      </c>
      <c r="F329" s="235" t="s">
        <v>586</v>
      </c>
      <c r="G329" s="226">
        <v>0</v>
      </c>
    </row>
    <row r="330" spans="2:7" x14ac:dyDescent="0.25">
      <c r="B330" s="235" t="s">
        <v>661</v>
      </c>
      <c r="C330" s="235" t="s">
        <v>590</v>
      </c>
      <c r="D330" s="226">
        <v>0</v>
      </c>
      <c r="E330" s="235" t="s">
        <v>660</v>
      </c>
      <c r="F330" s="235" t="s">
        <v>588</v>
      </c>
      <c r="G330" s="226">
        <v>0</v>
      </c>
    </row>
    <row r="331" spans="2:7" x14ac:dyDescent="0.25">
      <c r="B331" s="235" t="s">
        <v>662</v>
      </c>
      <c r="C331" s="235" t="s">
        <v>663</v>
      </c>
      <c r="D331" s="226">
        <v>176548.19</v>
      </c>
      <c r="E331" s="235" t="s">
        <v>661</v>
      </c>
      <c r="F331" s="235" t="s">
        <v>590</v>
      </c>
      <c r="G331" s="226">
        <v>0</v>
      </c>
    </row>
    <row r="332" spans="2:7" x14ac:dyDescent="0.25">
      <c r="B332" s="235" t="s">
        <v>664</v>
      </c>
      <c r="C332" s="235" t="s">
        <v>582</v>
      </c>
      <c r="D332" s="226">
        <v>1968.45</v>
      </c>
      <c r="E332" s="235" t="s">
        <v>662</v>
      </c>
      <c r="F332" s="235" t="s">
        <v>663</v>
      </c>
      <c r="G332" s="226">
        <v>177930.72</v>
      </c>
    </row>
    <row r="333" spans="2:7" x14ac:dyDescent="0.25">
      <c r="B333" s="235" t="s">
        <v>665</v>
      </c>
      <c r="C333" s="235" t="s">
        <v>584</v>
      </c>
      <c r="D333" s="226">
        <v>3411.53</v>
      </c>
      <c r="E333" s="235" t="s">
        <v>664</v>
      </c>
      <c r="F333" s="235" t="s">
        <v>582</v>
      </c>
      <c r="G333" s="226">
        <v>1667.99</v>
      </c>
    </row>
    <row r="334" spans="2:7" x14ac:dyDescent="0.25">
      <c r="B334" s="235" t="s">
        <v>666</v>
      </c>
      <c r="C334" s="235" t="s">
        <v>597</v>
      </c>
      <c r="D334" s="226">
        <v>5233.28</v>
      </c>
      <c r="E334" s="235" t="s">
        <v>665</v>
      </c>
      <c r="F334" s="235" t="s">
        <v>584</v>
      </c>
      <c r="G334" s="226">
        <v>3381.11</v>
      </c>
    </row>
    <row r="335" spans="2:7" x14ac:dyDescent="0.25">
      <c r="B335" s="235" t="s">
        <v>667</v>
      </c>
      <c r="C335" s="235" t="s">
        <v>599</v>
      </c>
      <c r="D335" s="226">
        <v>9665.6200000000008</v>
      </c>
      <c r="E335" s="235" t="s">
        <v>666</v>
      </c>
      <c r="F335" s="235" t="s">
        <v>597</v>
      </c>
      <c r="G335" s="226">
        <v>5186.62</v>
      </c>
    </row>
    <row r="336" spans="2:7" x14ac:dyDescent="0.25">
      <c r="B336" s="235" t="s">
        <v>668</v>
      </c>
      <c r="C336" s="235" t="s">
        <v>646</v>
      </c>
      <c r="D336" s="226">
        <v>156269.31</v>
      </c>
      <c r="E336" s="235" t="s">
        <v>667</v>
      </c>
      <c r="F336" s="235" t="s">
        <v>599</v>
      </c>
      <c r="G336" s="226">
        <v>10132.120000000001</v>
      </c>
    </row>
    <row r="337" spans="2:7" x14ac:dyDescent="0.25">
      <c r="B337" s="235" t="s">
        <v>669</v>
      </c>
      <c r="C337" s="235" t="s">
        <v>670</v>
      </c>
      <c r="D337" s="226">
        <v>1506347.73</v>
      </c>
      <c r="E337" s="235" t="s">
        <v>668</v>
      </c>
      <c r="F337" s="235" t="s">
        <v>646</v>
      </c>
      <c r="G337" s="226">
        <v>157562.88</v>
      </c>
    </row>
    <row r="338" spans="2:7" x14ac:dyDescent="0.25">
      <c r="B338" s="235" t="s">
        <v>671</v>
      </c>
      <c r="C338" s="235" t="s">
        <v>570</v>
      </c>
      <c r="D338" s="226">
        <v>24317.89</v>
      </c>
      <c r="E338" s="235" t="s">
        <v>669</v>
      </c>
      <c r="F338" s="235" t="s">
        <v>670</v>
      </c>
      <c r="G338" s="226">
        <v>1550315.05</v>
      </c>
    </row>
    <row r="339" spans="2:7" x14ac:dyDescent="0.25">
      <c r="B339" s="235" t="s">
        <v>672</v>
      </c>
      <c r="C339" s="235" t="s">
        <v>584</v>
      </c>
      <c r="D339" s="226">
        <v>43760</v>
      </c>
      <c r="E339" s="235" t="s">
        <v>671</v>
      </c>
      <c r="F339" s="235" t="s">
        <v>570</v>
      </c>
      <c r="G339" s="226">
        <v>25509.65</v>
      </c>
    </row>
    <row r="340" spans="2:7" x14ac:dyDescent="0.25">
      <c r="B340" s="235" t="s">
        <v>673</v>
      </c>
      <c r="C340" s="235" t="s">
        <v>597</v>
      </c>
      <c r="D340" s="226">
        <v>62180.52</v>
      </c>
      <c r="E340" s="235" t="s">
        <v>672</v>
      </c>
      <c r="F340" s="235" t="s">
        <v>584</v>
      </c>
      <c r="G340" s="226">
        <v>38437.129999999997</v>
      </c>
    </row>
    <row r="341" spans="2:7" x14ac:dyDescent="0.25">
      <c r="B341" s="235" t="s">
        <v>674</v>
      </c>
      <c r="C341" s="235" t="s">
        <v>599</v>
      </c>
      <c r="D341" s="226">
        <v>123971.01</v>
      </c>
      <c r="E341" s="235" t="s">
        <v>673</v>
      </c>
      <c r="F341" s="235" t="s">
        <v>597</v>
      </c>
      <c r="G341" s="226">
        <v>69267.600000000006</v>
      </c>
    </row>
    <row r="342" spans="2:7" x14ac:dyDescent="0.25">
      <c r="B342" s="235" t="s">
        <v>675</v>
      </c>
      <c r="C342" s="235" t="s">
        <v>578</v>
      </c>
      <c r="D342" s="226">
        <v>1252118.31</v>
      </c>
      <c r="E342" s="235" t="s">
        <v>674</v>
      </c>
      <c r="F342" s="235" t="s">
        <v>599</v>
      </c>
      <c r="G342" s="226">
        <v>121510.85</v>
      </c>
    </row>
    <row r="343" spans="2:7" x14ac:dyDescent="0.25">
      <c r="B343" s="235" t="s">
        <v>676</v>
      </c>
      <c r="C343" s="235" t="s">
        <v>677</v>
      </c>
      <c r="D343" s="226">
        <v>60966.18</v>
      </c>
      <c r="E343" s="235" t="s">
        <v>675</v>
      </c>
      <c r="F343" s="235" t="s">
        <v>578</v>
      </c>
      <c r="G343" s="226">
        <v>1295589.82</v>
      </c>
    </row>
    <row r="344" spans="2:7" x14ac:dyDescent="0.25">
      <c r="B344" s="235" t="s">
        <v>678</v>
      </c>
      <c r="C344" s="235" t="s">
        <v>640</v>
      </c>
      <c r="D344" s="226">
        <v>182.59</v>
      </c>
      <c r="E344" s="235" t="s">
        <v>676</v>
      </c>
      <c r="F344" s="235" t="s">
        <v>677</v>
      </c>
      <c r="G344" s="226">
        <v>61326.8</v>
      </c>
    </row>
    <row r="345" spans="2:7" x14ac:dyDescent="0.25">
      <c r="B345" s="235" t="s">
        <v>679</v>
      </c>
      <c r="C345" s="235" t="s">
        <v>631</v>
      </c>
      <c r="D345" s="226">
        <v>922.76</v>
      </c>
      <c r="E345" s="235" t="s">
        <v>678</v>
      </c>
      <c r="F345" s="235" t="s">
        <v>640</v>
      </c>
      <c r="G345" s="226">
        <v>363.66</v>
      </c>
    </row>
    <row r="346" spans="2:7" x14ac:dyDescent="0.25">
      <c r="B346" s="235" t="s">
        <v>680</v>
      </c>
      <c r="C346" s="235" t="s">
        <v>597</v>
      </c>
      <c r="D346" s="226">
        <v>1107.0999999999999</v>
      </c>
      <c r="E346" s="235" t="s">
        <v>679</v>
      </c>
      <c r="F346" s="235" t="s">
        <v>631</v>
      </c>
      <c r="G346" s="226">
        <v>490.8</v>
      </c>
    </row>
    <row r="347" spans="2:7" x14ac:dyDescent="0.25">
      <c r="B347" s="235" t="s">
        <v>681</v>
      </c>
      <c r="C347" s="235" t="s">
        <v>599</v>
      </c>
      <c r="D347" s="226">
        <v>2688.51</v>
      </c>
      <c r="E347" s="235" t="s">
        <v>680</v>
      </c>
      <c r="F347" s="235" t="s">
        <v>597</v>
      </c>
      <c r="G347" s="226">
        <v>1283.53</v>
      </c>
    </row>
    <row r="348" spans="2:7" x14ac:dyDescent="0.25">
      <c r="B348" s="235" t="s">
        <v>682</v>
      </c>
      <c r="C348" s="235" t="s">
        <v>578</v>
      </c>
      <c r="D348" s="226">
        <v>56065.22</v>
      </c>
      <c r="E348" s="235" t="s">
        <v>681</v>
      </c>
      <c r="F348" s="235" t="s">
        <v>599</v>
      </c>
      <c r="G348" s="226">
        <v>2666.05</v>
      </c>
    </row>
    <row r="349" spans="2:7" x14ac:dyDescent="0.25">
      <c r="B349" s="235" t="s">
        <v>683</v>
      </c>
      <c r="C349" s="235" t="s">
        <v>684</v>
      </c>
      <c r="D349" s="226">
        <v>900148.5</v>
      </c>
      <c r="E349" s="235" t="s">
        <v>682</v>
      </c>
      <c r="F349" s="235" t="s">
        <v>578</v>
      </c>
      <c r="G349" s="226">
        <v>56522.76</v>
      </c>
    </row>
    <row r="350" spans="2:7" x14ac:dyDescent="0.25">
      <c r="B350" s="235" t="s">
        <v>685</v>
      </c>
      <c r="C350" s="235" t="s">
        <v>650</v>
      </c>
      <c r="D350" s="226">
        <v>14481.1</v>
      </c>
      <c r="E350" s="235" t="s">
        <v>683</v>
      </c>
      <c r="F350" s="235" t="s">
        <v>684</v>
      </c>
      <c r="G350" s="226">
        <v>853281.27</v>
      </c>
    </row>
    <row r="351" spans="2:7" x14ac:dyDescent="0.25">
      <c r="B351" s="235" t="s">
        <v>686</v>
      </c>
      <c r="C351" s="235" t="s">
        <v>631</v>
      </c>
      <c r="D351" s="226">
        <v>29470.67</v>
      </c>
      <c r="E351" s="235" t="s">
        <v>685</v>
      </c>
      <c r="F351" s="235" t="s">
        <v>650</v>
      </c>
      <c r="G351" s="226">
        <v>14872.27</v>
      </c>
    </row>
    <row r="352" spans="2:7" x14ac:dyDescent="0.25">
      <c r="B352" s="235" t="s">
        <v>687</v>
      </c>
      <c r="C352" s="235" t="s">
        <v>597</v>
      </c>
      <c r="D352" s="226">
        <v>33676.35</v>
      </c>
      <c r="E352" s="235" t="s">
        <v>686</v>
      </c>
      <c r="F352" s="235" t="s">
        <v>631</v>
      </c>
      <c r="G352" s="226">
        <v>26130.26</v>
      </c>
    </row>
    <row r="353" spans="2:7" x14ac:dyDescent="0.25">
      <c r="B353" s="235" t="s">
        <v>688</v>
      </c>
      <c r="C353" s="235" t="s">
        <v>599</v>
      </c>
      <c r="D353" s="226">
        <v>72203.27</v>
      </c>
      <c r="E353" s="235" t="s">
        <v>687</v>
      </c>
      <c r="F353" s="235" t="s">
        <v>597</v>
      </c>
      <c r="G353" s="226">
        <v>38557.5</v>
      </c>
    </row>
    <row r="354" spans="2:7" x14ac:dyDescent="0.25">
      <c r="B354" s="235" t="s">
        <v>689</v>
      </c>
      <c r="C354" s="235" t="s">
        <v>578</v>
      </c>
      <c r="D354" s="226">
        <v>750317.11</v>
      </c>
      <c r="E354" s="235" t="s">
        <v>688</v>
      </c>
      <c r="F354" s="235" t="s">
        <v>599</v>
      </c>
      <c r="G354" s="226">
        <v>66718.2</v>
      </c>
    </row>
    <row r="355" spans="2:7" x14ac:dyDescent="0.25">
      <c r="B355" s="235" t="s">
        <v>690</v>
      </c>
      <c r="C355" s="235" t="s">
        <v>691</v>
      </c>
      <c r="D355" s="226">
        <v>0</v>
      </c>
      <c r="E355" s="235" t="s">
        <v>689</v>
      </c>
      <c r="F355" s="235" t="s">
        <v>578</v>
      </c>
      <c r="G355" s="226">
        <v>707003.04</v>
      </c>
    </row>
    <row r="356" spans="2:7" x14ac:dyDescent="0.25">
      <c r="B356" s="235" t="s">
        <v>692</v>
      </c>
      <c r="C356" s="235" t="s">
        <v>570</v>
      </c>
      <c r="D356" s="226">
        <v>0</v>
      </c>
      <c r="E356" s="235" t="s">
        <v>690</v>
      </c>
      <c r="F356" s="235" t="s">
        <v>691</v>
      </c>
      <c r="G356" s="226">
        <v>0</v>
      </c>
    </row>
    <row r="357" spans="2:7" x14ac:dyDescent="0.25">
      <c r="B357" s="235" t="s">
        <v>693</v>
      </c>
      <c r="C357" s="235" t="s">
        <v>584</v>
      </c>
      <c r="D357" s="226">
        <v>0</v>
      </c>
      <c r="E357" s="235" t="s">
        <v>692</v>
      </c>
      <c r="F357" s="235" t="s">
        <v>570</v>
      </c>
      <c r="G357" s="226">
        <v>0</v>
      </c>
    </row>
    <row r="358" spans="2:7" x14ac:dyDescent="0.25">
      <c r="B358" s="235" t="s">
        <v>694</v>
      </c>
      <c r="C358" s="235" t="s">
        <v>597</v>
      </c>
      <c r="D358" s="226">
        <v>0</v>
      </c>
      <c r="E358" s="235" t="s">
        <v>693</v>
      </c>
      <c r="F358" s="235" t="s">
        <v>584</v>
      </c>
      <c r="G358" s="226">
        <v>0</v>
      </c>
    </row>
    <row r="359" spans="2:7" x14ac:dyDescent="0.25">
      <c r="B359" s="235" t="s">
        <v>695</v>
      </c>
      <c r="C359" s="235" t="s">
        <v>599</v>
      </c>
      <c r="D359" s="226">
        <v>0</v>
      </c>
      <c r="E359" s="235" t="s">
        <v>694</v>
      </c>
      <c r="F359" s="235" t="s">
        <v>597</v>
      </c>
      <c r="G359" s="226">
        <v>0</v>
      </c>
    </row>
    <row r="360" spans="2:7" x14ac:dyDescent="0.25">
      <c r="B360" s="235" t="s">
        <v>696</v>
      </c>
      <c r="C360" s="235" t="s">
        <v>578</v>
      </c>
      <c r="D360" s="226">
        <v>0</v>
      </c>
      <c r="E360" s="235" t="s">
        <v>695</v>
      </c>
      <c r="F360" s="235" t="s">
        <v>599</v>
      </c>
      <c r="G360" s="226">
        <v>0</v>
      </c>
    </row>
    <row r="361" spans="2:7" x14ac:dyDescent="0.25">
      <c r="B361" s="235" t="s">
        <v>697</v>
      </c>
      <c r="C361" s="235" t="s">
        <v>698</v>
      </c>
      <c r="D361" s="226">
        <v>29879.89</v>
      </c>
      <c r="E361" s="235" t="s">
        <v>696</v>
      </c>
      <c r="F361" s="235" t="s">
        <v>578</v>
      </c>
      <c r="G361" s="226">
        <v>0</v>
      </c>
    </row>
    <row r="362" spans="2:7" x14ac:dyDescent="0.25">
      <c r="B362" s="235" t="s">
        <v>699</v>
      </c>
      <c r="C362" s="235" t="s">
        <v>650</v>
      </c>
      <c r="D362" s="226">
        <v>3114.4</v>
      </c>
      <c r="E362" s="235" t="s">
        <v>697</v>
      </c>
      <c r="F362" s="235" t="s">
        <v>698</v>
      </c>
      <c r="G362" s="226">
        <v>31402.92</v>
      </c>
    </row>
    <row r="363" spans="2:7" x14ac:dyDescent="0.25">
      <c r="B363" s="235" t="s">
        <v>700</v>
      </c>
      <c r="C363" s="235" t="s">
        <v>572</v>
      </c>
      <c r="D363" s="226">
        <v>4706.78</v>
      </c>
      <c r="E363" s="235" t="s">
        <v>699</v>
      </c>
      <c r="F363" s="235" t="s">
        <v>650</v>
      </c>
      <c r="G363" s="226">
        <v>3086.9</v>
      </c>
    </row>
    <row r="364" spans="2:7" x14ac:dyDescent="0.25">
      <c r="B364" s="235" t="s">
        <v>701</v>
      </c>
      <c r="C364" s="235" t="s">
        <v>574</v>
      </c>
      <c r="D364" s="226">
        <v>4862.04</v>
      </c>
      <c r="E364" s="235" t="s">
        <v>700</v>
      </c>
      <c r="F364" s="235" t="s">
        <v>572</v>
      </c>
      <c r="G364" s="226">
        <v>4665.1899999999996</v>
      </c>
    </row>
    <row r="365" spans="2:7" x14ac:dyDescent="0.25">
      <c r="B365" s="235" t="s">
        <v>702</v>
      </c>
      <c r="C365" s="235" t="s">
        <v>576</v>
      </c>
      <c r="D365" s="226">
        <v>6953.39</v>
      </c>
      <c r="E365" s="235" t="s">
        <v>701</v>
      </c>
      <c r="F365" s="235" t="s">
        <v>574</v>
      </c>
      <c r="G365" s="226">
        <v>4819.0600000000004</v>
      </c>
    </row>
    <row r="366" spans="2:7" x14ac:dyDescent="0.25">
      <c r="B366" s="235" t="s">
        <v>703</v>
      </c>
      <c r="C366" s="235" t="s">
        <v>704</v>
      </c>
      <c r="D366" s="226">
        <v>10243.280000000001</v>
      </c>
      <c r="E366" s="235" t="s">
        <v>702</v>
      </c>
      <c r="F366" s="235" t="s">
        <v>576</v>
      </c>
      <c r="G366" s="226">
        <v>7403.57</v>
      </c>
    </row>
    <row r="367" spans="2:7" x14ac:dyDescent="0.25">
      <c r="B367" s="235" t="s">
        <v>705</v>
      </c>
      <c r="C367" s="235" t="s">
        <v>706</v>
      </c>
      <c r="D367" s="226">
        <v>1896725.2</v>
      </c>
      <c r="E367" s="235" t="s">
        <v>703</v>
      </c>
      <c r="F367" s="235" t="s">
        <v>704</v>
      </c>
      <c r="G367" s="226">
        <v>11428.2</v>
      </c>
    </row>
    <row r="368" spans="2:7" x14ac:dyDescent="0.25">
      <c r="B368" s="235" t="s">
        <v>707</v>
      </c>
      <c r="C368" s="235" t="s">
        <v>570</v>
      </c>
      <c r="D368" s="226">
        <v>163405.82</v>
      </c>
      <c r="E368" s="235" t="s">
        <v>705</v>
      </c>
      <c r="F368" s="235" t="s">
        <v>706</v>
      </c>
      <c r="G368" s="226">
        <v>2329344.27</v>
      </c>
    </row>
    <row r="369" spans="2:7" x14ac:dyDescent="0.25">
      <c r="B369" s="235" t="s">
        <v>708</v>
      </c>
      <c r="C369" s="235" t="s">
        <v>709</v>
      </c>
      <c r="D369" s="226">
        <v>241949.04</v>
      </c>
      <c r="E369" s="235" t="s">
        <v>707</v>
      </c>
      <c r="F369" s="235" t="s">
        <v>570</v>
      </c>
      <c r="G369" s="226">
        <v>189888.07</v>
      </c>
    </row>
    <row r="370" spans="2:7" x14ac:dyDescent="0.25">
      <c r="B370" s="235" t="s">
        <v>710</v>
      </c>
      <c r="C370" s="235" t="s">
        <v>597</v>
      </c>
      <c r="D370" s="226">
        <v>188247.67</v>
      </c>
      <c r="E370" s="235" t="s">
        <v>708</v>
      </c>
      <c r="F370" s="235" t="s">
        <v>709</v>
      </c>
      <c r="G370" s="226">
        <v>256680.06</v>
      </c>
    </row>
    <row r="371" spans="2:7" x14ac:dyDescent="0.25">
      <c r="B371" s="235" t="s">
        <v>711</v>
      </c>
      <c r="C371" s="235" t="s">
        <v>576</v>
      </c>
      <c r="D371" s="226">
        <v>319825.55</v>
      </c>
      <c r="E371" s="235" t="s">
        <v>710</v>
      </c>
      <c r="F371" s="235" t="s">
        <v>597</v>
      </c>
      <c r="G371" s="226">
        <v>251355.19</v>
      </c>
    </row>
    <row r="372" spans="2:7" x14ac:dyDescent="0.25">
      <c r="B372" s="235" t="s">
        <v>712</v>
      </c>
      <c r="C372" s="235" t="s">
        <v>646</v>
      </c>
      <c r="D372" s="226">
        <v>983297.12</v>
      </c>
      <c r="E372" s="235" t="s">
        <v>711</v>
      </c>
      <c r="F372" s="235" t="s">
        <v>576</v>
      </c>
      <c r="G372" s="226">
        <v>396462.47</v>
      </c>
    </row>
    <row r="373" spans="2:7" x14ac:dyDescent="0.25">
      <c r="B373" s="235" t="s">
        <v>713</v>
      </c>
      <c r="C373" s="235" t="s">
        <v>714</v>
      </c>
      <c r="D373" s="226">
        <v>25543.07</v>
      </c>
      <c r="E373" s="235" t="s">
        <v>712</v>
      </c>
      <c r="F373" s="235" t="s">
        <v>646</v>
      </c>
      <c r="G373" s="226">
        <v>1234958.48</v>
      </c>
    </row>
    <row r="374" spans="2:7" x14ac:dyDescent="0.25">
      <c r="B374" s="235" t="s">
        <v>715</v>
      </c>
      <c r="C374" s="235" t="s">
        <v>650</v>
      </c>
      <c r="D374" s="226">
        <v>785.18</v>
      </c>
      <c r="E374" s="235" t="s">
        <v>713</v>
      </c>
      <c r="F374" s="235" t="s">
        <v>714</v>
      </c>
      <c r="G374" s="226">
        <v>17127.18</v>
      </c>
    </row>
    <row r="375" spans="2:7" x14ac:dyDescent="0.25">
      <c r="B375" s="235" t="s">
        <v>716</v>
      </c>
      <c r="C375" s="235" t="s">
        <v>631</v>
      </c>
      <c r="D375" s="226">
        <v>1580.28</v>
      </c>
      <c r="E375" s="235" t="s">
        <v>715</v>
      </c>
      <c r="F375" s="235" t="s">
        <v>650</v>
      </c>
      <c r="G375" s="226">
        <v>383.17</v>
      </c>
    </row>
    <row r="376" spans="2:7" x14ac:dyDescent="0.25">
      <c r="B376" s="235" t="s">
        <v>717</v>
      </c>
      <c r="C376" s="235" t="s">
        <v>597</v>
      </c>
      <c r="D376" s="226">
        <v>1027.79</v>
      </c>
      <c r="E376" s="235" t="s">
        <v>716</v>
      </c>
      <c r="F376" s="235" t="s">
        <v>631</v>
      </c>
      <c r="G376" s="226">
        <v>570.79999999999995</v>
      </c>
    </row>
    <row r="377" spans="2:7" x14ac:dyDescent="0.25">
      <c r="B377" s="235" t="s">
        <v>718</v>
      </c>
      <c r="C377" s="235" t="s">
        <v>599</v>
      </c>
      <c r="D377" s="226">
        <v>2548.8000000000002</v>
      </c>
      <c r="E377" s="235" t="s">
        <v>717</v>
      </c>
      <c r="F377" s="235" t="s">
        <v>597</v>
      </c>
      <c r="G377" s="226">
        <v>591.88</v>
      </c>
    </row>
    <row r="378" spans="2:7" x14ac:dyDescent="0.25">
      <c r="B378" s="235" t="s">
        <v>719</v>
      </c>
      <c r="C378" s="235" t="s">
        <v>578</v>
      </c>
      <c r="D378" s="226">
        <v>19601.02</v>
      </c>
      <c r="E378" s="235" t="s">
        <v>718</v>
      </c>
      <c r="F378" s="235" t="s">
        <v>599</v>
      </c>
      <c r="G378" s="226">
        <v>1229.4100000000001</v>
      </c>
    </row>
    <row r="379" spans="2:7" x14ac:dyDescent="0.25">
      <c r="B379" s="235" t="s">
        <v>720</v>
      </c>
      <c r="C379" s="235" t="s">
        <v>721</v>
      </c>
      <c r="D379" s="226">
        <v>1819275.95</v>
      </c>
      <c r="E379" s="235" t="s">
        <v>719</v>
      </c>
      <c r="F379" s="235" t="s">
        <v>578</v>
      </c>
      <c r="G379" s="226">
        <v>14351.92</v>
      </c>
    </row>
    <row r="380" spans="2:7" x14ac:dyDescent="0.25">
      <c r="B380" s="235" t="s">
        <v>722</v>
      </c>
      <c r="C380" s="235" t="s">
        <v>650</v>
      </c>
      <c r="D380" s="226">
        <v>140399.49</v>
      </c>
      <c r="E380" s="235" t="s">
        <v>720</v>
      </c>
      <c r="F380" s="235" t="s">
        <v>721</v>
      </c>
      <c r="G380" s="226">
        <v>2222888.27</v>
      </c>
    </row>
    <row r="381" spans="2:7" x14ac:dyDescent="0.25">
      <c r="B381" s="235" t="s">
        <v>723</v>
      </c>
      <c r="C381" s="235" t="s">
        <v>631</v>
      </c>
      <c r="D381" s="226">
        <v>208441.17</v>
      </c>
      <c r="E381" s="235" t="s">
        <v>722</v>
      </c>
      <c r="F381" s="235" t="s">
        <v>650</v>
      </c>
      <c r="G381" s="226">
        <v>157376.15</v>
      </c>
    </row>
    <row r="382" spans="2:7" x14ac:dyDescent="0.25">
      <c r="B382" s="235" t="s">
        <v>724</v>
      </c>
      <c r="C382" s="235" t="s">
        <v>597</v>
      </c>
      <c r="D382" s="226">
        <v>170669.96</v>
      </c>
      <c r="E382" s="235" t="s">
        <v>723</v>
      </c>
      <c r="F382" s="235" t="s">
        <v>631</v>
      </c>
      <c r="G382" s="226">
        <v>231380.67</v>
      </c>
    </row>
    <row r="383" spans="2:7" x14ac:dyDescent="0.25">
      <c r="B383" s="235" t="s">
        <v>725</v>
      </c>
      <c r="C383" s="235" t="s">
        <v>726</v>
      </c>
      <c r="D383" s="226">
        <v>329943.89</v>
      </c>
      <c r="E383" s="235" t="s">
        <v>724</v>
      </c>
      <c r="F383" s="235" t="s">
        <v>597</v>
      </c>
      <c r="G383" s="226">
        <v>227970.34</v>
      </c>
    </row>
    <row r="384" spans="2:7" x14ac:dyDescent="0.25">
      <c r="B384" s="235" t="s">
        <v>727</v>
      </c>
      <c r="C384" s="235" t="s">
        <v>578</v>
      </c>
      <c r="D384" s="226">
        <v>969821.44</v>
      </c>
      <c r="E384" s="235" t="s">
        <v>725</v>
      </c>
      <c r="F384" s="235" t="s">
        <v>726</v>
      </c>
      <c r="G384" s="226">
        <v>384529.35</v>
      </c>
    </row>
    <row r="385" spans="2:7" x14ac:dyDescent="0.25">
      <c r="B385" s="235" t="s">
        <v>728</v>
      </c>
      <c r="C385" s="235" t="s">
        <v>729</v>
      </c>
      <c r="D385" s="226">
        <v>0</v>
      </c>
      <c r="E385" s="235" t="s">
        <v>727</v>
      </c>
      <c r="F385" s="235" t="s">
        <v>578</v>
      </c>
      <c r="G385" s="226">
        <v>1221631.76</v>
      </c>
    </row>
    <row r="386" spans="2:7" x14ac:dyDescent="0.25">
      <c r="B386" s="235" t="s">
        <v>730</v>
      </c>
      <c r="C386" s="235" t="s">
        <v>582</v>
      </c>
      <c r="D386" s="226">
        <v>0</v>
      </c>
      <c r="E386" s="235" t="s">
        <v>728</v>
      </c>
      <c r="F386" s="235" t="s">
        <v>729</v>
      </c>
      <c r="G386" s="226">
        <v>0</v>
      </c>
    </row>
    <row r="387" spans="2:7" x14ac:dyDescent="0.25">
      <c r="B387" s="235" t="s">
        <v>731</v>
      </c>
      <c r="C387" s="235" t="s">
        <v>709</v>
      </c>
      <c r="D387" s="226">
        <v>0</v>
      </c>
      <c r="E387" s="235" t="s">
        <v>730</v>
      </c>
      <c r="F387" s="235" t="s">
        <v>582</v>
      </c>
      <c r="G387" s="226">
        <v>0</v>
      </c>
    </row>
    <row r="388" spans="2:7" x14ac:dyDescent="0.25">
      <c r="B388" s="235" t="s">
        <v>732</v>
      </c>
      <c r="C388" s="235" t="s">
        <v>586</v>
      </c>
      <c r="D388" s="226">
        <v>0</v>
      </c>
      <c r="E388" s="235" t="s">
        <v>731</v>
      </c>
      <c r="F388" s="235" t="s">
        <v>709</v>
      </c>
      <c r="G388" s="226">
        <v>0</v>
      </c>
    </row>
    <row r="389" spans="2:7" x14ac:dyDescent="0.25">
      <c r="B389" s="235" t="s">
        <v>733</v>
      </c>
      <c r="C389" s="235" t="s">
        <v>588</v>
      </c>
      <c r="D389" s="226">
        <v>0</v>
      </c>
      <c r="E389" s="235" t="s">
        <v>732</v>
      </c>
      <c r="F389" s="235" t="s">
        <v>586</v>
      </c>
      <c r="G389" s="226">
        <v>0</v>
      </c>
    </row>
    <row r="390" spans="2:7" x14ac:dyDescent="0.25">
      <c r="B390" s="235" t="s">
        <v>734</v>
      </c>
      <c r="C390" s="235" t="s">
        <v>578</v>
      </c>
      <c r="D390" s="226">
        <v>0</v>
      </c>
      <c r="E390" s="235" t="s">
        <v>733</v>
      </c>
      <c r="F390" s="235" t="s">
        <v>588</v>
      </c>
      <c r="G390" s="226">
        <v>0</v>
      </c>
    </row>
    <row r="391" spans="2:7" x14ac:dyDescent="0.25">
      <c r="B391" s="235" t="s">
        <v>735</v>
      </c>
      <c r="C391" s="235" t="s">
        <v>736</v>
      </c>
      <c r="D391" s="226">
        <v>113276.13</v>
      </c>
      <c r="E391" s="235" t="s">
        <v>734</v>
      </c>
      <c r="F391" s="235" t="s">
        <v>578</v>
      </c>
      <c r="G391" s="226">
        <v>0</v>
      </c>
    </row>
    <row r="392" spans="2:7" x14ac:dyDescent="0.25">
      <c r="B392" s="235" t="s">
        <v>737</v>
      </c>
      <c r="C392" s="235" t="s">
        <v>582</v>
      </c>
      <c r="D392" s="226">
        <v>1300.93</v>
      </c>
      <c r="E392" s="235" t="s">
        <v>735</v>
      </c>
      <c r="F392" s="235" t="s">
        <v>736</v>
      </c>
      <c r="G392" s="226">
        <v>0</v>
      </c>
    </row>
    <row r="393" spans="2:7" x14ac:dyDescent="0.25">
      <c r="B393" s="235" t="s">
        <v>738</v>
      </c>
      <c r="C393" s="235" t="s">
        <v>584</v>
      </c>
      <c r="D393" s="226">
        <v>1965.88</v>
      </c>
      <c r="E393" s="235" t="s">
        <v>737</v>
      </c>
      <c r="F393" s="235" t="s">
        <v>582</v>
      </c>
      <c r="G393" s="226">
        <v>0</v>
      </c>
    </row>
    <row r="394" spans="2:7" x14ac:dyDescent="0.25">
      <c r="B394" s="235" t="s">
        <v>739</v>
      </c>
      <c r="C394" s="235" t="s">
        <v>597</v>
      </c>
      <c r="D394" s="226">
        <v>2029.82</v>
      </c>
      <c r="E394" s="235" t="s">
        <v>738</v>
      </c>
      <c r="F394" s="235" t="s">
        <v>584</v>
      </c>
      <c r="G394" s="226">
        <v>0</v>
      </c>
    </row>
    <row r="395" spans="2:7" x14ac:dyDescent="0.25">
      <c r="B395" s="235" t="s">
        <v>740</v>
      </c>
      <c r="C395" s="235" t="s">
        <v>599</v>
      </c>
      <c r="D395" s="226">
        <v>4223.1099999999997</v>
      </c>
      <c r="E395" s="235" t="s">
        <v>739</v>
      </c>
      <c r="F395" s="235" t="s">
        <v>597</v>
      </c>
      <c r="G395" s="226">
        <v>0</v>
      </c>
    </row>
    <row r="396" spans="2:7" x14ac:dyDescent="0.25">
      <c r="B396" s="235" t="s">
        <v>741</v>
      </c>
      <c r="C396" s="235" t="s">
        <v>704</v>
      </c>
      <c r="D396" s="226">
        <v>103756.39</v>
      </c>
      <c r="E396" s="235" t="s">
        <v>740</v>
      </c>
      <c r="F396" s="235" t="s">
        <v>599</v>
      </c>
      <c r="G396" s="226">
        <v>0</v>
      </c>
    </row>
    <row r="397" spans="2:7" x14ac:dyDescent="0.25">
      <c r="B397" s="235" t="s">
        <v>742</v>
      </c>
      <c r="C397" s="235" t="s">
        <v>743</v>
      </c>
      <c r="D397" s="226">
        <v>418928.38</v>
      </c>
      <c r="E397" s="235" t="s">
        <v>741</v>
      </c>
      <c r="F397" s="235" t="s">
        <v>704</v>
      </c>
      <c r="G397" s="226">
        <v>0</v>
      </c>
    </row>
    <row r="398" spans="2:7" x14ac:dyDescent="0.25">
      <c r="B398" s="235" t="s">
        <v>744</v>
      </c>
      <c r="C398" s="235" t="s">
        <v>650</v>
      </c>
      <c r="D398" s="226">
        <v>13756.82</v>
      </c>
      <c r="E398" s="235" t="s">
        <v>742</v>
      </c>
      <c r="F398" s="235" t="s">
        <v>743</v>
      </c>
      <c r="G398" s="226">
        <v>525986.92000000004</v>
      </c>
    </row>
    <row r="399" spans="2:7" x14ac:dyDescent="0.25">
      <c r="B399" s="235" t="s">
        <v>745</v>
      </c>
      <c r="C399" s="235" t="s">
        <v>584</v>
      </c>
      <c r="D399" s="226">
        <v>18974.349999999999</v>
      </c>
      <c r="E399" s="235" t="s">
        <v>744</v>
      </c>
      <c r="F399" s="235" t="s">
        <v>650</v>
      </c>
      <c r="G399" s="226">
        <v>15892.66</v>
      </c>
    </row>
    <row r="400" spans="2:7" x14ac:dyDescent="0.25">
      <c r="B400" s="235" t="s">
        <v>746</v>
      </c>
      <c r="C400" s="235" t="s">
        <v>586</v>
      </c>
      <c r="D400" s="226">
        <v>19346.400000000001</v>
      </c>
      <c r="E400" s="235" t="s">
        <v>745</v>
      </c>
      <c r="F400" s="235" t="s">
        <v>584</v>
      </c>
      <c r="G400" s="226">
        <v>22471.040000000001</v>
      </c>
    </row>
    <row r="401" spans="2:7" x14ac:dyDescent="0.25">
      <c r="B401" s="235" t="s">
        <v>747</v>
      </c>
      <c r="C401" s="235" t="s">
        <v>588</v>
      </c>
      <c r="D401" s="226">
        <v>38561.54</v>
      </c>
      <c r="E401" s="235" t="s">
        <v>746</v>
      </c>
      <c r="F401" s="235" t="s">
        <v>586</v>
      </c>
      <c r="G401" s="226">
        <v>23701.51</v>
      </c>
    </row>
    <row r="402" spans="2:7" x14ac:dyDescent="0.25">
      <c r="B402" s="235" t="s">
        <v>748</v>
      </c>
      <c r="C402" s="235" t="s">
        <v>590</v>
      </c>
      <c r="D402" s="226">
        <v>328289.27</v>
      </c>
      <c r="E402" s="235" t="s">
        <v>747</v>
      </c>
      <c r="F402" s="235" t="s">
        <v>588</v>
      </c>
      <c r="G402" s="226">
        <v>43499.34</v>
      </c>
    </row>
    <row r="403" spans="2:7" x14ac:dyDescent="0.25">
      <c r="B403" s="235" t="s">
        <v>749</v>
      </c>
      <c r="C403" s="235" t="s">
        <v>750</v>
      </c>
      <c r="D403" s="226">
        <v>0</v>
      </c>
      <c r="E403" s="235" t="s">
        <v>748</v>
      </c>
      <c r="F403" s="235" t="s">
        <v>590</v>
      </c>
      <c r="G403" s="226">
        <v>420422.37</v>
      </c>
    </row>
    <row r="404" spans="2:7" x14ac:dyDescent="0.25">
      <c r="B404" s="235" t="s">
        <v>751</v>
      </c>
      <c r="C404" s="235" t="s">
        <v>582</v>
      </c>
      <c r="D404" s="226">
        <v>0</v>
      </c>
      <c r="E404" s="235" t="s">
        <v>749</v>
      </c>
      <c r="F404" s="235" t="s">
        <v>750</v>
      </c>
      <c r="G404" s="226">
        <v>0</v>
      </c>
    </row>
    <row r="405" spans="2:7" x14ac:dyDescent="0.25">
      <c r="B405" s="235" t="s">
        <v>752</v>
      </c>
      <c r="C405" s="235" t="s">
        <v>572</v>
      </c>
      <c r="D405" s="226">
        <v>0</v>
      </c>
      <c r="E405" s="235" t="s">
        <v>751</v>
      </c>
      <c r="F405" s="235" t="s">
        <v>582</v>
      </c>
      <c r="G405" s="226">
        <v>0</v>
      </c>
    </row>
    <row r="406" spans="2:7" x14ac:dyDescent="0.25">
      <c r="B406" s="235" t="s">
        <v>753</v>
      </c>
      <c r="C406" s="235" t="s">
        <v>586</v>
      </c>
      <c r="D406" s="226">
        <v>0</v>
      </c>
      <c r="E406" s="235" t="s">
        <v>752</v>
      </c>
      <c r="F406" s="235" t="s">
        <v>572</v>
      </c>
      <c r="G406" s="226">
        <v>0</v>
      </c>
    </row>
    <row r="407" spans="2:7" x14ac:dyDescent="0.25">
      <c r="B407" s="235" t="s">
        <v>754</v>
      </c>
      <c r="C407" s="235" t="s">
        <v>599</v>
      </c>
      <c r="D407" s="226">
        <v>0</v>
      </c>
      <c r="E407" s="235" t="s">
        <v>753</v>
      </c>
      <c r="F407" s="235" t="s">
        <v>586</v>
      </c>
      <c r="G407" s="226">
        <v>0</v>
      </c>
    </row>
    <row r="408" spans="2:7" x14ac:dyDescent="0.25">
      <c r="B408" s="235" t="s">
        <v>755</v>
      </c>
      <c r="C408" s="235" t="s">
        <v>578</v>
      </c>
      <c r="D408" s="226">
        <v>0</v>
      </c>
      <c r="E408" s="235" t="s">
        <v>754</v>
      </c>
      <c r="F408" s="235" t="s">
        <v>599</v>
      </c>
      <c r="G408" s="226">
        <v>0</v>
      </c>
    </row>
    <row r="409" spans="2:7" x14ac:dyDescent="0.25">
      <c r="B409" s="235" t="s">
        <v>756</v>
      </c>
      <c r="C409" s="235" t="s">
        <v>757</v>
      </c>
      <c r="D409" s="226">
        <v>375132.01</v>
      </c>
      <c r="E409" s="235" t="s">
        <v>755</v>
      </c>
      <c r="F409" s="235" t="s">
        <v>578</v>
      </c>
      <c r="G409" s="226">
        <v>0</v>
      </c>
    </row>
    <row r="410" spans="2:7" x14ac:dyDescent="0.25">
      <c r="B410" s="235" t="s">
        <v>758</v>
      </c>
      <c r="C410" s="235" t="s">
        <v>759</v>
      </c>
      <c r="D410" s="226">
        <v>14170.48</v>
      </c>
      <c r="E410" s="235" t="s">
        <v>756</v>
      </c>
      <c r="F410" s="235" t="s">
        <v>757</v>
      </c>
      <c r="G410" s="226">
        <v>480595.61</v>
      </c>
    </row>
    <row r="411" spans="2:7" x14ac:dyDescent="0.25">
      <c r="B411" s="235" t="s">
        <v>760</v>
      </c>
      <c r="C411" s="235" t="s">
        <v>584</v>
      </c>
      <c r="D411" s="226">
        <v>19645.09</v>
      </c>
      <c r="E411" s="235" t="s">
        <v>758</v>
      </c>
      <c r="F411" s="235" t="s">
        <v>759</v>
      </c>
      <c r="G411" s="226">
        <v>15482.77</v>
      </c>
    </row>
    <row r="412" spans="2:7" x14ac:dyDescent="0.25">
      <c r="B412" s="235" t="s">
        <v>761</v>
      </c>
      <c r="C412" s="235" t="s">
        <v>586</v>
      </c>
      <c r="D412" s="226">
        <v>18979.89</v>
      </c>
      <c r="E412" s="235" t="s">
        <v>760</v>
      </c>
      <c r="F412" s="235" t="s">
        <v>584</v>
      </c>
      <c r="G412" s="226">
        <v>24392.880000000001</v>
      </c>
    </row>
    <row r="413" spans="2:7" x14ac:dyDescent="0.25">
      <c r="B413" s="235" t="s">
        <v>762</v>
      </c>
      <c r="C413" s="235" t="s">
        <v>763</v>
      </c>
      <c r="D413" s="226">
        <v>38889.42</v>
      </c>
      <c r="E413" s="235" t="s">
        <v>761</v>
      </c>
      <c r="F413" s="235" t="s">
        <v>586</v>
      </c>
      <c r="G413" s="226">
        <v>21417.24</v>
      </c>
    </row>
    <row r="414" spans="2:7" x14ac:dyDescent="0.25">
      <c r="B414" s="235" t="s">
        <v>764</v>
      </c>
      <c r="C414" s="235" t="s">
        <v>590</v>
      </c>
      <c r="D414" s="226">
        <v>283447.13</v>
      </c>
      <c r="E414" s="235" t="s">
        <v>762</v>
      </c>
      <c r="F414" s="235" t="s">
        <v>763</v>
      </c>
      <c r="G414" s="226">
        <v>41617.01</v>
      </c>
    </row>
    <row r="415" spans="2:7" x14ac:dyDescent="0.25">
      <c r="B415" s="235" t="s">
        <v>765</v>
      </c>
      <c r="C415" s="235" t="s">
        <v>766</v>
      </c>
      <c r="D415" s="226">
        <v>0</v>
      </c>
      <c r="E415" s="235" t="s">
        <v>764</v>
      </c>
      <c r="F415" s="235" t="s">
        <v>590</v>
      </c>
      <c r="G415" s="226">
        <v>377685.71</v>
      </c>
    </row>
    <row r="416" spans="2:7" x14ac:dyDescent="0.25">
      <c r="B416" s="235" t="s">
        <v>767</v>
      </c>
      <c r="C416" s="235" t="s">
        <v>570</v>
      </c>
      <c r="D416" s="226">
        <v>0</v>
      </c>
      <c r="E416" s="235" t="s">
        <v>765</v>
      </c>
      <c r="F416" s="235" t="s">
        <v>766</v>
      </c>
      <c r="G416" s="226">
        <v>0</v>
      </c>
    </row>
    <row r="417" spans="2:7" x14ac:dyDescent="0.25">
      <c r="B417" s="235" t="s">
        <v>768</v>
      </c>
      <c r="C417" s="235" t="s">
        <v>572</v>
      </c>
      <c r="D417" s="226">
        <v>0</v>
      </c>
      <c r="E417" s="235" t="s">
        <v>767</v>
      </c>
      <c r="F417" s="235" t="s">
        <v>570</v>
      </c>
      <c r="G417" s="226">
        <v>0</v>
      </c>
    </row>
    <row r="418" spans="2:7" x14ac:dyDescent="0.25">
      <c r="B418" s="235" t="s">
        <v>769</v>
      </c>
      <c r="C418" s="235" t="s">
        <v>597</v>
      </c>
      <c r="D418" s="226">
        <v>0</v>
      </c>
      <c r="E418" s="235" t="s">
        <v>768</v>
      </c>
      <c r="F418" s="235" t="s">
        <v>572</v>
      </c>
      <c r="G418" s="226">
        <v>0</v>
      </c>
    </row>
    <row r="419" spans="2:7" x14ac:dyDescent="0.25">
      <c r="B419" s="235" t="s">
        <v>770</v>
      </c>
      <c r="C419" s="235" t="s">
        <v>599</v>
      </c>
      <c r="D419" s="226">
        <v>0</v>
      </c>
      <c r="E419" s="235" t="s">
        <v>769</v>
      </c>
      <c r="F419" s="235" t="s">
        <v>597</v>
      </c>
      <c r="G419" s="226">
        <v>0</v>
      </c>
    </row>
    <row r="420" spans="2:7" x14ac:dyDescent="0.25">
      <c r="B420" s="235" t="s">
        <v>771</v>
      </c>
      <c r="C420" s="235" t="s">
        <v>590</v>
      </c>
      <c r="D420" s="226">
        <v>0</v>
      </c>
      <c r="E420" s="235" t="s">
        <v>770</v>
      </c>
      <c r="F420" s="235" t="s">
        <v>599</v>
      </c>
      <c r="G420" s="226">
        <v>0</v>
      </c>
    </row>
    <row r="421" spans="2:7" x14ac:dyDescent="0.25">
      <c r="B421" s="235" t="s">
        <v>772</v>
      </c>
      <c r="C421" s="235" t="s">
        <v>773</v>
      </c>
      <c r="D421" s="226">
        <v>0</v>
      </c>
      <c r="E421" s="235" t="s">
        <v>771</v>
      </c>
      <c r="F421" s="235" t="s">
        <v>590</v>
      </c>
      <c r="G421" s="226">
        <v>0</v>
      </c>
    </row>
    <row r="422" spans="2:7" x14ac:dyDescent="0.25">
      <c r="B422" s="235" t="s">
        <v>774</v>
      </c>
      <c r="C422" s="235" t="s">
        <v>582</v>
      </c>
      <c r="D422" s="226">
        <v>0</v>
      </c>
      <c r="E422" s="235" t="s">
        <v>772</v>
      </c>
      <c r="F422" s="235" t="s">
        <v>773</v>
      </c>
      <c r="G422" s="226">
        <v>0</v>
      </c>
    </row>
    <row r="423" spans="2:7" x14ac:dyDescent="0.25">
      <c r="B423" s="235" t="s">
        <v>775</v>
      </c>
      <c r="C423" s="235" t="s">
        <v>709</v>
      </c>
      <c r="D423" s="226">
        <v>0</v>
      </c>
      <c r="E423" s="235" t="s">
        <v>774</v>
      </c>
      <c r="F423" s="235" t="s">
        <v>582</v>
      </c>
      <c r="G423" s="226">
        <v>0</v>
      </c>
    </row>
    <row r="424" spans="2:7" x14ac:dyDescent="0.25">
      <c r="B424" s="235" t="s">
        <v>776</v>
      </c>
      <c r="C424" s="235" t="s">
        <v>597</v>
      </c>
      <c r="D424" s="226">
        <v>0</v>
      </c>
      <c r="E424" s="235" t="s">
        <v>775</v>
      </c>
      <c r="F424" s="235" t="s">
        <v>709</v>
      </c>
      <c r="G424" s="226">
        <v>0</v>
      </c>
    </row>
    <row r="425" spans="2:7" x14ac:dyDescent="0.25">
      <c r="B425" s="235" t="s">
        <v>777</v>
      </c>
      <c r="C425" s="235" t="s">
        <v>726</v>
      </c>
      <c r="D425" s="226">
        <v>0</v>
      </c>
      <c r="E425" s="235" t="s">
        <v>776</v>
      </c>
      <c r="F425" s="235" t="s">
        <v>597</v>
      </c>
      <c r="G425" s="226">
        <v>0</v>
      </c>
    </row>
    <row r="426" spans="2:7" x14ac:dyDescent="0.25">
      <c r="B426" s="235" t="s">
        <v>778</v>
      </c>
      <c r="C426" s="235" t="s">
        <v>578</v>
      </c>
      <c r="D426" s="226">
        <v>0</v>
      </c>
      <c r="E426" s="235" t="s">
        <v>777</v>
      </c>
      <c r="F426" s="235" t="s">
        <v>726</v>
      </c>
      <c r="G426" s="226">
        <v>0</v>
      </c>
    </row>
    <row r="427" spans="2:7" x14ac:dyDescent="0.25">
      <c r="B427" s="235" t="s">
        <v>779</v>
      </c>
      <c r="C427" s="235" t="s">
        <v>780</v>
      </c>
      <c r="D427" s="226">
        <v>338710.48</v>
      </c>
      <c r="E427" s="235" t="s">
        <v>778</v>
      </c>
      <c r="F427" s="235" t="s">
        <v>578</v>
      </c>
      <c r="G427" s="226">
        <v>0</v>
      </c>
    </row>
    <row r="428" spans="2:7" x14ac:dyDescent="0.25">
      <c r="B428" s="235" t="s">
        <v>781</v>
      </c>
      <c r="C428" s="235" t="s">
        <v>782</v>
      </c>
      <c r="D428" s="226">
        <v>17630.98</v>
      </c>
      <c r="E428" s="235" t="s">
        <v>779</v>
      </c>
      <c r="F428" s="235" t="s">
        <v>780</v>
      </c>
      <c r="G428" s="226">
        <v>347787.39</v>
      </c>
    </row>
    <row r="429" spans="2:7" x14ac:dyDescent="0.25">
      <c r="B429" s="235" t="s">
        <v>783</v>
      </c>
      <c r="C429" s="235" t="s">
        <v>631</v>
      </c>
      <c r="D429" s="226">
        <v>24846.74</v>
      </c>
      <c r="E429" s="235" t="s">
        <v>781</v>
      </c>
      <c r="F429" s="235" t="s">
        <v>782</v>
      </c>
      <c r="G429" s="226">
        <v>18703.169999999998</v>
      </c>
    </row>
    <row r="430" spans="2:7" x14ac:dyDescent="0.25">
      <c r="B430" s="235" t="s">
        <v>784</v>
      </c>
      <c r="C430" s="235" t="s">
        <v>785</v>
      </c>
      <c r="D430" s="226">
        <v>20621.28</v>
      </c>
      <c r="E430" s="235" t="s">
        <v>783</v>
      </c>
      <c r="F430" s="235" t="s">
        <v>631</v>
      </c>
      <c r="G430" s="226">
        <v>25452.720000000001</v>
      </c>
    </row>
    <row r="431" spans="2:7" x14ac:dyDescent="0.25">
      <c r="B431" s="235" t="s">
        <v>786</v>
      </c>
      <c r="C431" s="235" t="s">
        <v>599</v>
      </c>
      <c r="D431" s="226">
        <v>36152.550000000003</v>
      </c>
      <c r="E431" s="235" t="s">
        <v>784</v>
      </c>
      <c r="F431" s="235" t="s">
        <v>785</v>
      </c>
      <c r="G431" s="226">
        <v>24095.66</v>
      </c>
    </row>
    <row r="432" spans="2:7" x14ac:dyDescent="0.25">
      <c r="B432" s="235" t="s">
        <v>787</v>
      </c>
      <c r="C432" s="235" t="s">
        <v>590</v>
      </c>
      <c r="D432" s="226">
        <v>239458.93</v>
      </c>
      <c r="E432" s="235" t="s">
        <v>786</v>
      </c>
      <c r="F432" s="235" t="s">
        <v>599</v>
      </c>
      <c r="G432" s="226">
        <v>34745.589999999997</v>
      </c>
    </row>
    <row r="433" spans="2:7" x14ac:dyDescent="0.25">
      <c r="B433" s="235" t="s">
        <v>788</v>
      </c>
      <c r="C433" s="235" t="s">
        <v>789</v>
      </c>
      <c r="D433" s="226">
        <v>0</v>
      </c>
      <c r="E433" s="235" t="s">
        <v>787</v>
      </c>
      <c r="F433" s="235" t="s">
        <v>590</v>
      </c>
      <c r="G433" s="226">
        <v>244790.25</v>
      </c>
    </row>
    <row r="434" spans="2:7" x14ac:dyDescent="0.25">
      <c r="B434" s="235" t="s">
        <v>790</v>
      </c>
      <c r="C434" s="235" t="s">
        <v>650</v>
      </c>
      <c r="D434" s="226">
        <v>0</v>
      </c>
      <c r="E434" s="235" t="s">
        <v>788</v>
      </c>
      <c r="F434" s="235" t="s">
        <v>789</v>
      </c>
      <c r="G434" s="226">
        <v>0</v>
      </c>
    </row>
    <row r="435" spans="2:7" x14ac:dyDescent="0.25">
      <c r="B435" s="235" t="s">
        <v>791</v>
      </c>
      <c r="C435" s="235" t="s">
        <v>584</v>
      </c>
      <c r="D435" s="226">
        <v>0</v>
      </c>
      <c r="E435" s="235" t="s">
        <v>790</v>
      </c>
      <c r="F435" s="235" t="s">
        <v>650</v>
      </c>
      <c r="G435" s="226">
        <v>0</v>
      </c>
    </row>
    <row r="436" spans="2:7" x14ac:dyDescent="0.25">
      <c r="B436" s="235" t="s">
        <v>792</v>
      </c>
      <c r="C436" s="235" t="s">
        <v>597</v>
      </c>
      <c r="D436" s="226">
        <v>0</v>
      </c>
      <c r="E436" s="235" t="s">
        <v>791</v>
      </c>
      <c r="F436" s="235" t="s">
        <v>584</v>
      </c>
      <c r="G436" s="226">
        <v>0</v>
      </c>
    </row>
    <row r="437" spans="2:7" x14ac:dyDescent="0.25">
      <c r="B437" s="235" t="s">
        <v>793</v>
      </c>
      <c r="C437" s="235" t="s">
        <v>599</v>
      </c>
      <c r="D437" s="226">
        <v>0</v>
      </c>
      <c r="E437" s="235" t="s">
        <v>792</v>
      </c>
      <c r="F437" s="235" t="s">
        <v>597</v>
      </c>
      <c r="G437" s="226">
        <v>0</v>
      </c>
    </row>
    <row r="438" spans="2:7" x14ac:dyDescent="0.25">
      <c r="B438" s="235" t="s">
        <v>794</v>
      </c>
      <c r="C438" s="235" t="s">
        <v>578</v>
      </c>
      <c r="D438" s="226">
        <v>0</v>
      </c>
      <c r="E438" s="235" t="s">
        <v>793</v>
      </c>
      <c r="F438" s="235" t="s">
        <v>599</v>
      </c>
      <c r="G438" s="226">
        <v>0</v>
      </c>
    </row>
    <row r="439" spans="2:7" x14ac:dyDescent="0.25">
      <c r="B439" s="235" t="s">
        <v>795</v>
      </c>
      <c r="C439" s="235" t="s">
        <v>796</v>
      </c>
      <c r="D439" s="226">
        <v>514112.64</v>
      </c>
      <c r="E439" s="235" t="s">
        <v>794</v>
      </c>
      <c r="F439" s="235" t="s">
        <v>578</v>
      </c>
      <c r="G439" s="226">
        <v>0</v>
      </c>
    </row>
    <row r="440" spans="2:7" x14ac:dyDescent="0.25">
      <c r="B440" s="235" t="s">
        <v>797</v>
      </c>
      <c r="C440" s="235" t="s">
        <v>640</v>
      </c>
      <c r="D440" s="226">
        <v>18679.8</v>
      </c>
      <c r="E440" s="235" t="s">
        <v>795</v>
      </c>
      <c r="F440" s="235" t="s">
        <v>796</v>
      </c>
      <c r="G440" s="226">
        <v>546309.22</v>
      </c>
    </row>
    <row r="441" spans="2:7" x14ac:dyDescent="0.25">
      <c r="B441" s="235" t="s">
        <v>798</v>
      </c>
      <c r="C441" s="235" t="s">
        <v>631</v>
      </c>
      <c r="D441" s="226">
        <v>21657.66</v>
      </c>
      <c r="E441" s="235" t="s">
        <v>797</v>
      </c>
      <c r="F441" s="235" t="s">
        <v>640</v>
      </c>
      <c r="G441" s="226">
        <v>15055.52</v>
      </c>
    </row>
    <row r="442" spans="2:7" x14ac:dyDescent="0.25">
      <c r="B442" s="235" t="s">
        <v>799</v>
      </c>
      <c r="C442" s="235" t="s">
        <v>597</v>
      </c>
      <c r="D442" s="226">
        <v>21936.29</v>
      </c>
      <c r="E442" s="235" t="s">
        <v>798</v>
      </c>
      <c r="F442" s="235" t="s">
        <v>631</v>
      </c>
      <c r="G442" s="226">
        <v>24066.69</v>
      </c>
    </row>
    <row r="443" spans="2:7" x14ac:dyDescent="0.25">
      <c r="B443" s="235" t="s">
        <v>800</v>
      </c>
      <c r="C443" s="235" t="s">
        <v>599</v>
      </c>
      <c r="D443" s="226">
        <v>40830.11</v>
      </c>
      <c r="E443" s="235" t="s">
        <v>799</v>
      </c>
      <c r="F443" s="235" t="s">
        <v>597</v>
      </c>
      <c r="G443" s="226">
        <v>26375.58</v>
      </c>
    </row>
    <row r="444" spans="2:7" x14ac:dyDescent="0.25">
      <c r="B444" s="235" t="s">
        <v>801</v>
      </c>
      <c r="C444" s="235" t="s">
        <v>578</v>
      </c>
      <c r="D444" s="226">
        <v>411008.78</v>
      </c>
      <c r="E444" s="235" t="s">
        <v>800</v>
      </c>
      <c r="F444" s="235" t="s">
        <v>599</v>
      </c>
      <c r="G444" s="226">
        <v>43693.52</v>
      </c>
    </row>
    <row r="445" spans="2:7" x14ac:dyDescent="0.25">
      <c r="B445" s="235" t="s">
        <v>802</v>
      </c>
      <c r="C445" s="235" t="s">
        <v>803</v>
      </c>
      <c r="D445" s="226">
        <v>0</v>
      </c>
      <c r="E445" s="235" t="s">
        <v>801</v>
      </c>
      <c r="F445" s="235" t="s">
        <v>578</v>
      </c>
      <c r="G445" s="226">
        <v>437117.91</v>
      </c>
    </row>
    <row r="446" spans="2:7" x14ac:dyDescent="0.25">
      <c r="B446" s="235" t="s">
        <v>804</v>
      </c>
      <c r="C446" s="235" t="s">
        <v>582</v>
      </c>
      <c r="D446" s="226">
        <v>0</v>
      </c>
      <c r="E446" s="235" t="s">
        <v>802</v>
      </c>
      <c r="F446" s="235" t="s">
        <v>803</v>
      </c>
      <c r="G446" s="226">
        <v>0</v>
      </c>
    </row>
    <row r="447" spans="2:7" x14ac:dyDescent="0.25">
      <c r="B447" s="235" t="s">
        <v>805</v>
      </c>
      <c r="C447" s="235" t="s">
        <v>572</v>
      </c>
      <c r="D447" s="226">
        <v>0</v>
      </c>
      <c r="E447" s="235" t="s">
        <v>804</v>
      </c>
      <c r="F447" s="235" t="s">
        <v>582</v>
      </c>
      <c r="G447" s="226">
        <v>0</v>
      </c>
    </row>
    <row r="448" spans="2:7" x14ac:dyDescent="0.25">
      <c r="B448" s="235" t="s">
        <v>806</v>
      </c>
      <c r="C448" s="235" t="s">
        <v>574</v>
      </c>
      <c r="D448" s="226">
        <v>0</v>
      </c>
      <c r="E448" s="235" t="s">
        <v>805</v>
      </c>
      <c r="F448" s="235" t="s">
        <v>572</v>
      </c>
      <c r="G448" s="226">
        <v>0</v>
      </c>
    </row>
    <row r="449" spans="2:7" x14ac:dyDescent="0.25">
      <c r="B449" s="235" t="s">
        <v>807</v>
      </c>
      <c r="C449" s="235" t="s">
        <v>588</v>
      </c>
      <c r="D449" s="226">
        <v>0</v>
      </c>
      <c r="E449" s="235" t="s">
        <v>806</v>
      </c>
      <c r="F449" s="235" t="s">
        <v>574</v>
      </c>
      <c r="G449" s="226">
        <v>0</v>
      </c>
    </row>
    <row r="450" spans="2:7" x14ac:dyDescent="0.25">
      <c r="B450" s="235" t="s">
        <v>808</v>
      </c>
      <c r="C450" s="235" t="s">
        <v>646</v>
      </c>
      <c r="D450" s="226">
        <v>0</v>
      </c>
      <c r="E450" s="235" t="s">
        <v>807</v>
      </c>
      <c r="F450" s="235" t="s">
        <v>588</v>
      </c>
      <c r="G450" s="226">
        <v>0</v>
      </c>
    </row>
    <row r="451" spans="2:7" x14ac:dyDescent="0.25">
      <c r="B451" s="235" t="s">
        <v>809</v>
      </c>
      <c r="C451" s="235" t="s">
        <v>810</v>
      </c>
      <c r="D451" s="226">
        <v>13986.24</v>
      </c>
      <c r="E451" s="235" t="s">
        <v>808</v>
      </c>
      <c r="F451" s="235" t="s">
        <v>646</v>
      </c>
      <c r="G451" s="226">
        <v>0</v>
      </c>
    </row>
    <row r="452" spans="2:7" x14ac:dyDescent="0.25">
      <c r="B452" s="235" t="s">
        <v>811</v>
      </c>
      <c r="C452" s="235" t="s">
        <v>570</v>
      </c>
      <c r="D452" s="226">
        <v>0</v>
      </c>
      <c r="E452" s="235" t="s">
        <v>809</v>
      </c>
      <c r="F452" s="235" t="s">
        <v>810</v>
      </c>
      <c r="G452" s="226">
        <v>12945.27</v>
      </c>
    </row>
    <row r="453" spans="2:7" x14ac:dyDescent="0.25">
      <c r="B453" s="235" t="s">
        <v>812</v>
      </c>
      <c r="C453" s="235" t="s">
        <v>572</v>
      </c>
      <c r="D453" s="226">
        <v>1523.03</v>
      </c>
      <c r="E453" s="235" t="s">
        <v>811</v>
      </c>
      <c r="F453" s="235" t="s">
        <v>570</v>
      </c>
      <c r="G453" s="226">
        <v>0</v>
      </c>
    </row>
    <row r="454" spans="2:7" x14ac:dyDescent="0.25">
      <c r="B454" s="235" t="s">
        <v>813</v>
      </c>
      <c r="C454" s="235" t="s">
        <v>574</v>
      </c>
      <c r="D454" s="226">
        <v>3294.39</v>
      </c>
      <c r="E454" s="235" t="s">
        <v>812</v>
      </c>
      <c r="F454" s="235" t="s">
        <v>572</v>
      </c>
      <c r="G454" s="226">
        <v>1509.57</v>
      </c>
    </row>
    <row r="455" spans="2:7" x14ac:dyDescent="0.25">
      <c r="B455" s="235" t="s">
        <v>814</v>
      </c>
      <c r="C455" s="235" t="s">
        <v>576</v>
      </c>
      <c r="D455" s="226">
        <v>5109.6099999999997</v>
      </c>
      <c r="E455" s="235" t="s">
        <v>813</v>
      </c>
      <c r="F455" s="235" t="s">
        <v>574</v>
      </c>
      <c r="G455" s="226">
        <v>3275.91</v>
      </c>
    </row>
    <row r="456" spans="2:7" x14ac:dyDescent="0.25">
      <c r="B456" s="235" t="s">
        <v>815</v>
      </c>
      <c r="C456" s="235" t="s">
        <v>646</v>
      </c>
      <c r="D456" s="226">
        <v>4059.21</v>
      </c>
      <c r="E456" s="235" t="s">
        <v>814</v>
      </c>
      <c r="F456" s="235" t="s">
        <v>576</v>
      </c>
      <c r="G456" s="226">
        <v>4656.71</v>
      </c>
    </row>
    <row r="457" spans="2:7" x14ac:dyDescent="0.25">
      <c r="B457" s="235" t="s">
        <v>816</v>
      </c>
      <c r="C457" s="235" t="s">
        <v>817</v>
      </c>
      <c r="D457" s="226">
        <v>1211176.05</v>
      </c>
      <c r="E457" s="235" t="s">
        <v>815</v>
      </c>
      <c r="F457" s="235" t="s">
        <v>646</v>
      </c>
      <c r="G457" s="226">
        <v>3503.08</v>
      </c>
    </row>
    <row r="458" spans="2:7" x14ac:dyDescent="0.25">
      <c r="B458" s="235" t="s">
        <v>818</v>
      </c>
      <c r="C458" s="235" t="s">
        <v>782</v>
      </c>
      <c r="D458" s="226">
        <v>0</v>
      </c>
      <c r="E458" s="235" t="s">
        <v>816</v>
      </c>
      <c r="F458" s="235" t="s">
        <v>817</v>
      </c>
      <c r="G458" s="226">
        <v>1189878.77</v>
      </c>
    </row>
    <row r="459" spans="2:7" x14ac:dyDescent="0.25">
      <c r="B459" s="235" t="s">
        <v>819</v>
      </c>
      <c r="C459" s="235" t="s">
        <v>572</v>
      </c>
      <c r="D459" s="226">
        <v>93452.51</v>
      </c>
      <c r="E459" s="235" t="s">
        <v>818</v>
      </c>
      <c r="F459" s="235" t="s">
        <v>782</v>
      </c>
      <c r="G459" s="226">
        <v>0</v>
      </c>
    </row>
    <row r="460" spans="2:7" x14ac:dyDescent="0.25">
      <c r="B460" s="235" t="s">
        <v>820</v>
      </c>
      <c r="C460" s="235" t="s">
        <v>586</v>
      </c>
      <c r="D460" s="226">
        <v>218784.42</v>
      </c>
      <c r="E460" s="235" t="s">
        <v>819</v>
      </c>
      <c r="F460" s="235" t="s">
        <v>572</v>
      </c>
      <c r="G460" s="226">
        <v>100531.52</v>
      </c>
    </row>
    <row r="461" spans="2:7" x14ac:dyDescent="0.25">
      <c r="B461" s="235" t="s">
        <v>821</v>
      </c>
      <c r="C461" s="235" t="s">
        <v>822</v>
      </c>
      <c r="D461" s="226">
        <v>192444.67</v>
      </c>
      <c r="E461" s="235" t="s">
        <v>820</v>
      </c>
      <c r="F461" s="235" t="s">
        <v>586</v>
      </c>
      <c r="G461" s="226">
        <v>241393.33</v>
      </c>
    </row>
    <row r="462" spans="2:7" x14ac:dyDescent="0.25">
      <c r="B462" s="235" t="s">
        <v>823</v>
      </c>
      <c r="C462" s="235" t="s">
        <v>824</v>
      </c>
      <c r="D462" s="226">
        <v>706494.45</v>
      </c>
      <c r="E462" s="235" t="s">
        <v>821</v>
      </c>
      <c r="F462" s="235" t="s">
        <v>822</v>
      </c>
      <c r="G462" s="226">
        <v>200077.37</v>
      </c>
    </row>
    <row r="463" spans="2:7" x14ac:dyDescent="0.25">
      <c r="B463" s="235" t="s">
        <v>825</v>
      </c>
      <c r="C463" s="235" t="s">
        <v>826</v>
      </c>
      <c r="D463" s="226">
        <v>1657.37</v>
      </c>
      <c r="E463" s="235" t="s">
        <v>823</v>
      </c>
      <c r="F463" s="235" t="s">
        <v>824</v>
      </c>
      <c r="G463" s="226">
        <v>647876.55000000005</v>
      </c>
    </row>
    <row r="464" spans="2:7" x14ac:dyDescent="0.25">
      <c r="B464" s="235" t="s">
        <v>827</v>
      </c>
      <c r="C464" s="235" t="s">
        <v>582</v>
      </c>
      <c r="D464" s="226">
        <v>0</v>
      </c>
      <c r="E464" s="235" t="s">
        <v>825</v>
      </c>
      <c r="F464" s="235" t="s">
        <v>826</v>
      </c>
      <c r="G464" s="226">
        <v>1275.06</v>
      </c>
    </row>
    <row r="465" spans="2:7" x14ac:dyDescent="0.25">
      <c r="B465" s="235" t="s">
        <v>828</v>
      </c>
      <c r="C465" s="235" t="s">
        <v>572</v>
      </c>
      <c r="D465" s="226">
        <v>0</v>
      </c>
      <c r="E465" s="235" t="s">
        <v>827</v>
      </c>
      <c r="F465" s="235" t="s">
        <v>582</v>
      </c>
      <c r="G465" s="226">
        <v>0</v>
      </c>
    </row>
    <row r="466" spans="2:7" x14ac:dyDescent="0.25">
      <c r="B466" s="235" t="s">
        <v>829</v>
      </c>
      <c r="C466" s="235" t="s">
        <v>830</v>
      </c>
      <c r="D466" s="226">
        <v>1297.08</v>
      </c>
      <c r="E466" s="235" t="s">
        <v>828</v>
      </c>
      <c r="F466" s="235" t="s">
        <v>572</v>
      </c>
      <c r="G466" s="226">
        <v>0</v>
      </c>
    </row>
    <row r="467" spans="2:7" x14ac:dyDescent="0.25">
      <c r="B467" s="235" t="s">
        <v>831</v>
      </c>
      <c r="C467" s="235" t="s">
        <v>832</v>
      </c>
      <c r="D467" s="226">
        <v>355.29</v>
      </c>
      <c r="E467" s="235" t="s">
        <v>829</v>
      </c>
      <c r="F467" s="235" t="s">
        <v>830</v>
      </c>
      <c r="G467" s="226">
        <v>1093.1600000000001</v>
      </c>
    </row>
    <row r="468" spans="2:7" x14ac:dyDescent="0.25">
      <c r="B468" s="235" t="s">
        <v>833</v>
      </c>
      <c r="C468" s="235" t="s">
        <v>834</v>
      </c>
      <c r="D468" s="226">
        <v>0</v>
      </c>
      <c r="E468" s="235" t="s">
        <v>831</v>
      </c>
      <c r="F468" s="235" t="s">
        <v>832</v>
      </c>
      <c r="G468" s="226">
        <v>176.9</v>
      </c>
    </row>
    <row r="469" spans="2:7" x14ac:dyDescent="0.25">
      <c r="B469" s="235" t="s">
        <v>835</v>
      </c>
      <c r="C469" s="235" t="s">
        <v>836</v>
      </c>
      <c r="D469" s="226">
        <v>5</v>
      </c>
      <c r="E469" s="235" t="s">
        <v>833</v>
      </c>
      <c r="F469" s="235" t="s">
        <v>834</v>
      </c>
      <c r="G469" s="226">
        <v>0</v>
      </c>
    </row>
    <row r="470" spans="2:7" x14ac:dyDescent="0.25">
      <c r="B470" s="235" t="s">
        <v>837</v>
      </c>
      <c r="C470" s="235" t="s">
        <v>838</v>
      </c>
      <c r="D470" s="226">
        <v>1025028.39</v>
      </c>
      <c r="E470" s="235" t="s">
        <v>835</v>
      </c>
      <c r="F470" s="235" t="s">
        <v>836</v>
      </c>
      <c r="G470" s="226">
        <v>5</v>
      </c>
    </row>
    <row r="471" spans="2:7" x14ac:dyDescent="0.25">
      <c r="B471" s="235" t="s">
        <v>839</v>
      </c>
      <c r="C471" s="235" t="s">
        <v>840</v>
      </c>
      <c r="D471" s="226">
        <v>0</v>
      </c>
      <c r="E471" s="235" t="s">
        <v>837</v>
      </c>
      <c r="F471" s="235" t="s">
        <v>838</v>
      </c>
      <c r="G471" s="226">
        <v>998287.96</v>
      </c>
    </row>
    <row r="472" spans="2:7" x14ac:dyDescent="0.25">
      <c r="B472" s="235" t="s">
        <v>841</v>
      </c>
      <c r="C472" s="235" t="s">
        <v>584</v>
      </c>
      <c r="D472" s="226">
        <v>74360.61</v>
      </c>
      <c r="E472" s="235" t="s">
        <v>839</v>
      </c>
      <c r="F472" s="235" t="s">
        <v>840</v>
      </c>
      <c r="G472" s="226">
        <v>0</v>
      </c>
    </row>
    <row r="473" spans="2:7" x14ac:dyDescent="0.25">
      <c r="B473" s="235" t="s">
        <v>842</v>
      </c>
      <c r="C473" s="235" t="s">
        <v>586</v>
      </c>
      <c r="D473" s="226">
        <v>205233.98</v>
      </c>
      <c r="E473" s="235" t="s">
        <v>841</v>
      </c>
      <c r="F473" s="235" t="s">
        <v>584</v>
      </c>
      <c r="G473" s="226">
        <v>85842.84</v>
      </c>
    </row>
    <row r="474" spans="2:7" x14ac:dyDescent="0.25">
      <c r="B474" s="235" t="s">
        <v>843</v>
      </c>
      <c r="C474" s="235" t="s">
        <v>588</v>
      </c>
      <c r="D474" s="226">
        <v>283752.15999999997</v>
      </c>
      <c r="E474" s="235" t="s">
        <v>842</v>
      </c>
      <c r="F474" s="235" t="s">
        <v>586</v>
      </c>
      <c r="G474" s="226">
        <v>214233.89</v>
      </c>
    </row>
    <row r="475" spans="2:7" x14ac:dyDescent="0.25">
      <c r="B475" s="235" t="s">
        <v>844</v>
      </c>
      <c r="C475" s="235" t="s">
        <v>590</v>
      </c>
      <c r="D475" s="226">
        <v>461681.64</v>
      </c>
      <c r="E475" s="235" t="s">
        <v>843</v>
      </c>
      <c r="F475" s="235" t="s">
        <v>588</v>
      </c>
      <c r="G475" s="226">
        <v>265305.98</v>
      </c>
    </row>
    <row r="476" spans="2:7" x14ac:dyDescent="0.25">
      <c r="B476" s="235" t="s">
        <v>845</v>
      </c>
      <c r="C476" s="235" t="s">
        <v>846</v>
      </c>
      <c r="D476" s="226">
        <v>0</v>
      </c>
      <c r="E476" s="235" t="s">
        <v>844</v>
      </c>
      <c r="F476" s="235" t="s">
        <v>590</v>
      </c>
      <c r="G476" s="226">
        <v>432905.25</v>
      </c>
    </row>
    <row r="477" spans="2:7" x14ac:dyDescent="0.25">
      <c r="B477" s="235" t="s">
        <v>847</v>
      </c>
      <c r="C477" s="235" t="s">
        <v>582</v>
      </c>
      <c r="D477" s="226">
        <v>0</v>
      </c>
      <c r="E477" s="235" t="s">
        <v>845</v>
      </c>
      <c r="F477" s="235" t="s">
        <v>846</v>
      </c>
      <c r="G477" s="226">
        <v>0</v>
      </c>
    </row>
    <row r="478" spans="2:7" x14ac:dyDescent="0.25">
      <c r="B478" s="235" t="s">
        <v>848</v>
      </c>
      <c r="C478" s="235" t="s">
        <v>584</v>
      </c>
      <c r="D478" s="226">
        <v>0</v>
      </c>
      <c r="E478" s="235" t="s">
        <v>847</v>
      </c>
      <c r="F478" s="235" t="s">
        <v>582</v>
      </c>
      <c r="G478" s="226">
        <v>0</v>
      </c>
    </row>
    <row r="479" spans="2:7" x14ac:dyDescent="0.25">
      <c r="B479" s="235" t="s">
        <v>849</v>
      </c>
      <c r="C479" s="235" t="s">
        <v>850</v>
      </c>
      <c r="D479" s="226">
        <v>0</v>
      </c>
      <c r="E479" s="235" t="s">
        <v>848</v>
      </c>
      <c r="F479" s="235" t="s">
        <v>584</v>
      </c>
      <c r="G479" s="226">
        <v>0</v>
      </c>
    </row>
    <row r="480" spans="2:7" x14ac:dyDescent="0.25">
      <c r="B480" s="235" t="s">
        <v>851</v>
      </c>
      <c r="C480" s="235" t="s">
        <v>852</v>
      </c>
      <c r="D480" s="226">
        <v>0</v>
      </c>
      <c r="E480" s="235" t="s">
        <v>849</v>
      </c>
      <c r="F480" s="235" t="s">
        <v>850</v>
      </c>
      <c r="G480" s="226">
        <v>0</v>
      </c>
    </row>
    <row r="481" spans="2:7" x14ac:dyDescent="0.25">
      <c r="B481" s="235" t="s">
        <v>853</v>
      </c>
      <c r="C481" s="235" t="s">
        <v>834</v>
      </c>
      <c r="D481" s="226">
        <v>0</v>
      </c>
      <c r="E481" s="235" t="s">
        <v>851</v>
      </c>
      <c r="F481" s="235" t="s">
        <v>852</v>
      </c>
      <c r="G481" s="226">
        <v>0</v>
      </c>
    </row>
    <row r="482" spans="2:7" x14ac:dyDescent="0.25">
      <c r="B482" s="235" t="s">
        <v>854</v>
      </c>
      <c r="C482" s="235" t="s">
        <v>836</v>
      </c>
      <c r="D482" s="226">
        <v>0</v>
      </c>
      <c r="E482" s="235" t="s">
        <v>853</v>
      </c>
      <c r="F482" s="235" t="s">
        <v>834</v>
      </c>
      <c r="G482" s="226">
        <v>0</v>
      </c>
    </row>
    <row r="483" spans="2:7" x14ac:dyDescent="0.25">
      <c r="B483" s="235" t="s">
        <v>855</v>
      </c>
      <c r="C483" s="235" t="s">
        <v>856</v>
      </c>
      <c r="D483" s="226">
        <v>183.56</v>
      </c>
      <c r="E483" s="235" t="s">
        <v>854</v>
      </c>
      <c r="F483" s="235" t="s">
        <v>836</v>
      </c>
      <c r="G483" s="226">
        <v>0</v>
      </c>
    </row>
    <row r="484" spans="2:7" x14ac:dyDescent="0.25">
      <c r="B484" s="235" t="s">
        <v>857</v>
      </c>
      <c r="C484" s="235" t="s">
        <v>582</v>
      </c>
      <c r="D484" s="226">
        <v>0</v>
      </c>
      <c r="E484" s="235" t="s">
        <v>855</v>
      </c>
      <c r="F484" s="235" t="s">
        <v>856</v>
      </c>
      <c r="G484" s="226">
        <v>0</v>
      </c>
    </row>
    <row r="485" spans="2:7" x14ac:dyDescent="0.25">
      <c r="B485" s="235" t="s">
        <v>858</v>
      </c>
      <c r="C485" s="235" t="s">
        <v>584</v>
      </c>
      <c r="D485" s="226">
        <v>183.56</v>
      </c>
      <c r="E485" s="235" t="s">
        <v>857</v>
      </c>
      <c r="F485" s="235" t="s">
        <v>582</v>
      </c>
      <c r="G485" s="226">
        <v>0</v>
      </c>
    </row>
    <row r="486" spans="2:7" x14ac:dyDescent="0.25">
      <c r="B486" s="235" t="s">
        <v>859</v>
      </c>
      <c r="C486" s="235" t="s">
        <v>586</v>
      </c>
      <c r="D486" s="226">
        <v>0</v>
      </c>
      <c r="E486" s="235" t="s">
        <v>858</v>
      </c>
      <c r="F486" s="235" t="s">
        <v>584</v>
      </c>
      <c r="G486" s="226">
        <v>0</v>
      </c>
    </row>
    <row r="487" spans="2:7" x14ac:dyDescent="0.25">
      <c r="B487" s="235" t="s">
        <v>860</v>
      </c>
      <c r="C487" s="235" t="s">
        <v>861</v>
      </c>
      <c r="D487" s="226">
        <v>0</v>
      </c>
      <c r="E487" s="235" t="s">
        <v>859</v>
      </c>
      <c r="F487" s="235" t="s">
        <v>586</v>
      </c>
      <c r="G487" s="226">
        <v>0</v>
      </c>
    </row>
    <row r="488" spans="2:7" x14ac:dyDescent="0.25">
      <c r="B488" s="235" t="s">
        <v>862</v>
      </c>
      <c r="C488" s="235" t="s">
        <v>590</v>
      </c>
      <c r="D488" s="226">
        <v>0</v>
      </c>
      <c r="E488" s="235" t="s">
        <v>860</v>
      </c>
      <c r="F488" s="235" t="s">
        <v>861</v>
      </c>
      <c r="G488" s="226">
        <v>0</v>
      </c>
    </row>
    <row r="489" spans="2:7" x14ac:dyDescent="0.25">
      <c r="B489" s="235" t="s">
        <v>863</v>
      </c>
      <c r="C489" s="235" t="s">
        <v>864</v>
      </c>
      <c r="D489" s="226">
        <v>88132.66</v>
      </c>
      <c r="E489" s="235" t="s">
        <v>862</v>
      </c>
      <c r="F489" s="235" t="s">
        <v>590</v>
      </c>
      <c r="G489" s="226">
        <v>0</v>
      </c>
    </row>
    <row r="490" spans="2:7" x14ac:dyDescent="0.25">
      <c r="B490" s="235" t="s">
        <v>865</v>
      </c>
      <c r="C490" s="235" t="s">
        <v>866</v>
      </c>
      <c r="D490" s="226">
        <v>0</v>
      </c>
      <c r="E490" s="235" t="s">
        <v>863</v>
      </c>
      <c r="F490" s="235" t="s">
        <v>864</v>
      </c>
      <c r="G490" s="226">
        <v>86613.23</v>
      </c>
    </row>
    <row r="491" spans="2:7" x14ac:dyDescent="0.25">
      <c r="B491" s="235" t="s">
        <v>867</v>
      </c>
      <c r="C491" s="235" t="s">
        <v>584</v>
      </c>
      <c r="D491" s="226">
        <v>6506.2</v>
      </c>
      <c r="E491" s="235" t="s">
        <v>865</v>
      </c>
      <c r="F491" s="235" t="s">
        <v>866</v>
      </c>
      <c r="G491" s="226">
        <v>0</v>
      </c>
    </row>
    <row r="492" spans="2:7" x14ac:dyDescent="0.25">
      <c r="B492" s="235" t="s">
        <v>868</v>
      </c>
      <c r="C492" s="235" t="s">
        <v>586</v>
      </c>
      <c r="D492" s="226">
        <v>18683.189999999999</v>
      </c>
      <c r="E492" s="235" t="s">
        <v>867</v>
      </c>
      <c r="F492" s="235" t="s">
        <v>584</v>
      </c>
      <c r="G492" s="226">
        <v>7696.8</v>
      </c>
    </row>
    <row r="493" spans="2:7" x14ac:dyDescent="0.25">
      <c r="B493" s="235" t="s">
        <v>869</v>
      </c>
      <c r="C493" s="235" t="s">
        <v>870</v>
      </c>
      <c r="D493" s="226">
        <v>12889.57</v>
      </c>
      <c r="E493" s="235" t="s">
        <v>868</v>
      </c>
      <c r="F493" s="235" t="s">
        <v>586</v>
      </c>
      <c r="G493" s="226">
        <v>20192.330000000002</v>
      </c>
    </row>
    <row r="494" spans="2:7" x14ac:dyDescent="0.25">
      <c r="B494" s="235" t="s">
        <v>871</v>
      </c>
      <c r="C494" s="235" t="s">
        <v>872</v>
      </c>
      <c r="D494" s="226">
        <v>50053.7</v>
      </c>
      <c r="E494" s="235" t="s">
        <v>869</v>
      </c>
      <c r="F494" s="235" t="s">
        <v>870</v>
      </c>
      <c r="G494" s="226">
        <v>12557.74</v>
      </c>
    </row>
    <row r="495" spans="2:7" x14ac:dyDescent="0.25">
      <c r="B495" s="235" t="s">
        <v>873</v>
      </c>
      <c r="C495" s="235" t="s">
        <v>874</v>
      </c>
      <c r="D495" s="226">
        <v>0</v>
      </c>
      <c r="E495" s="235" t="s">
        <v>871</v>
      </c>
      <c r="F495" s="235" t="s">
        <v>872</v>
      </c>
      <c r="G495" s="226">
        <v>46166.36</v>
      </c>
    </row>
    <row r="496" spans="2:7" x14ac:dyDescent="0.25">
      <c r="B496" s="235" t="s">
        <v>875</v>
      </c>
      <c r="C496" s="235" t="s">
        <v>582</v>
      </c>
      <c r="D496" s="226">
        <v>0</v>
      </c>
      <c r="E496" s="235" t="s">
        <v>873</v>
      </c>
      <c r="F496" s="235" t="s">
        <v>874</v>
      </c>
      <c r="G496" s="226">
        <v>0</v>
      </c>
    </row>
    <row r="497" spans="2:7" x14ac:dyDescent="0.25">
      <c r="B497" s="235" t="s">
        <v>876</v>
      </c>
      <c r="C497" s="235" t="s">
        <v>584</v>
      </c>
      <c r="D497" s="226">
        <v>0</v>
      </c>
      <c r="E497" s="235" t="s">
        <v>875</v>
      </c>
      <c r="F497" s="235" t="s">
        <v>582</v>
      </c>
      <c r="G497" s="226">
        <v>0</v>
      </c>
    </row>
    <row r="498" spans="2:7" x14ac:dyDescent="0.25">
      <c r="B498" s="235" t="s">
        <v>877</v>
      </c>
      <c r="C498" s="235" t="s">
        <v>850</v>
      </c>
      <c r="D498" s="226">
        <v>0</v>
      </c>
      <c r="E498" s="235" t="s">
        <v>876</v>
      </c>
      <c r="F498" s="235" t="s">
        <v>584</v>
      </c>
      <c r="G498" s="226">
        <v>0</v>
      </c>
    </row>
    <row r="499" spans="2:7" x14ac:dyDescent="0.25">
      <c r="B499" s="235" t="s">
        <v>878</v>
      </c>
      <c r="C499" s="235" t="s">
        <v>852</v>
      </c>
      <c r="D499" s="226">
        <v>0</v>
      </c>
      <c r="E499" s="235" t="s">
        <v>877</v>
      </c>
      <c r="F499" s="235" t="s">
        <v>850</v>
      </c>
      <c r="G499" s="226">
        <v>0</v>
      </c>
    </row>
    <row r="500" spans="2:7" x14ac:dyDescent="0.25">
      <c r="B500" s="235" t="s">
        <v>879</v>
      </c>
      <c r="C500" s="235" t="s">
        <v>834</v>
      </c>
      <c r="D500" s="226">
        <v>0</v>
      </c>
      <c r="E500" s="235" t="s">
        <v>878</v>
      </c>
      <c r="F500" s="235" t="s">
        <v>852</v>
      </c>
      <c r="G500" s="226">
        <v>0</v>
      </c>
    </row>
    <row r="501" spans="2:7" x14ac:dyDescent="0.25">
      <c r="B501" s="235" t="s">
        <v>880</v>
      </c>
      <c r="C501" s="235" t="s">
        <v>836</v>
      </c>
      <c r="D501" s="226">
        <v>0</v>
      </c>
      <c r="E501" s="235" t="s">
        <v>879</v>
      </c>
      <c r="F501" s="235" t="s">
        <v>834</v>
      </c>
      <c r="G501" s="226">
        <v>0</v>
      </c>
    </row>
    <row r="502" spans="2:7" x14ac:dyDescent="0.25">
      <c r="B502" s="235" t="s">
        <v>881</v>
      </c>
      <c r="C502" s="235" t="s">
        <v>882</v>
      </c>
      <c r="D502" s="226">
        <v>100651.88</v>
      </c>
      <c r="E502" s="235" t="s">
        <v>880</v>
      </c>
      <c r="F502" s="235" t="s">
        <v>836</v>
      </c>
      <c r="G502" s="226">
        <v>0</v>
      </c>
    </row>
    <row r="503" spans="2:7" x14ac:dyDescent="0.25">
      <c r="B503" s="235" t="s">
        <v>883</v>
      </c>
      <c r="C503" s="235" t="s">
        <v>582</v>
      </c>
      <c r="D503" s="226">
        <v>0</v>
      </c>
      <c r="E503" s="235" t="s">
        <v>881</v>
      </c>
      <c r="F503" s="235" t="s">
        <v>882</v>
      </c>
      <c r="G503" s="226">
        <v>95581.95</v>
      </c>
    </row>
    <row r="504" spans="2:7" x14ac:dyDescent="0.25">
      <c r="B504" s="235" t="s">
        <v>884</v>
      </c>
      <c r="C504" s="235" t="s">
        <v>584</v>
      </c>
      <c r="D504" s="226">
        <v>10060.83</v>
      </c>
      <c r="E504" s="235" t="s">
        <v>883</v>
      </c>
      <c r="F504" s="235" t="s">
        <v>582</v>
      </c>
      <c r="G504" s="226">
        <v>0</v>
      </c>
    </row>
    <row r="505" spans="2:7" x14ac:dyDescent="0.25">
      <c r="B505" s="235" t="s">
        <v>885</v>
      </c>
      <c r="C505" s="235" t="s">
        <v>586</v>
      </c>
      <c r="D505" s="226">
        <v>17653.25</v>
      </c>
      <c r="E505" s="235" t="s">
        <v>884</v>
      </c>
      <c r="F505" s="235" t="s">
        <v>584</v>
      </c>
      <c r="G505" s="226">
        <v>8701.68</v>
      </c>
    </row>
    <row r="506" spans="2:7" x14ac:dyDescent="0.25">
      <c r="B506" s="235" t="s">
        <v>886</v>
      </c>
      <c r="C506" s="235" t="s">
        <v>599</v>
      </c>
      <c r="D506" s="226">
        <v>22693.93</v>
      </c>
      <c r="E506" s="235" t="s">
        <v>885</v>
      </c>
      <c r="F506" s="235" t="s">
        <v>586</v>
      </c>
      <c r="G506" s="226">
        <v>17803.72</v>
      </c>
    </row>
    <row r="507" spans="2:7" x14ac:dyDescent="0.25">
      <c r="B507" s="235" t="s">
        <v>887</v>
      </c>
      <c r="C507" s="235" t="s">
        <v>578</v>
      </c>
      <c r="D507" s="226">
        <v>50243.87</v>
      </c>
      <c r="E507" s="235" t="s">
        <v>886</v>
      </c>
      <c r="F507" s="235" t="s">
        <v>599</v>
      </c>
      <c r="G507" s="226">
        <v>22872.34</v>
      </c>
    </row>
    <row r="508" spans="2:7" x14ac:dyDescent="0.25">
      <c r="B508" s="235" t="s">
        <v>888</v>
      </c>
      <c r="C508" s="235" t="s">
        <v>889</v>
      </c>
      <c r="D508" s="226">
        <v>0</v>
      </c>
      <c r="E508" s="235" t="s">
        <v>887</v>
      </c>
      <c r="F508" s="235" t="s">
        <v>578</v>
      </c>
      <c r="G508" s="226">
        <v>46204.21</v>
      </c>
    </row>
    <row r="509" spans="2:7" x14ac:dyDescent="0.25">
      <c r="B509" s="235" t="s">
        <v>890</v>
      </c>
      <c r="C509" s="235" t="s">
        <v>650</v>
      </c>
      <c r="D509" s="226">
        <v>0</v>
      </c>
      <c r="E509" s="235" t="s">
        <v>888</v>
      </c>
      <c r="F509" s="235" t="s">
        <v>889</v>
      </c>
      <c r="G509" s="226">
        <v>0</v>
      </c>
    </row>
    <row r="510" spans="2:7" x14ac:dyDescent="0.25">
      <c r="B510" s="235" t="s">
        <v>891</v>
      </c>
      <c r="C510" s="235" t="s">
        <v>631</v>
      </c>
      <c r="D510" s="226">
        <v>0</v>
      </c>
      <c r="E510" s="235" t="s">
        <v>890</v>
      </c>
      <c r="F510" s="235" t="s">
        <v>650</v>
      </c>
      <c r="G510" s="226">
        <v>0</v>
      </c>
    </row>
    <row r="511" spans="2:7" x14ac:dyDescent="0.25">
      <c r="B511" s="235" t="s">
        <v>892</v>
      </c>
      <c r="C511" s="235" t="s">
        <v>830</v>
      </c>
      <c r="D511" s="226">
        <v>0</v>
      </c>
      <c r="E511" s="235" t="s">
        <v>891</v>
      </c>
      <c r="F511" s="235" t="s">
        <v>631</v>
      </c>
      <c r="G511" s="226">
        <v>0</v>
      </c>
    </row>
    <row r="512" spans="2:7" x14ac:dyDescent="0.25">
      <c r="B512" s="235" t="s">
        <v>893</v>
      </c>
      <c r="C512" s="235" t="s">
        <v>832</v>
      </c>
      <c r="D512" s="226">
        <v>0</v>
      </c>
      <c r="E512" s="235" t="s">
        <v>892</v>
      </c>
      <c r="F512" s="235" t="s">
        <v>830</v>
      </c>
      <c r="G512" s="226">
        <v>0</v>
      </c>
    </row>
    <row r="513" spans="2:7" x14ac:dyDescent="0.25">
      <c r="B513" s="235" t="s">
        <v>894</v>
      </c>
      <c r="C513" s="235" t="s">
        <v>895</v>
      </c>
      <c r="D513" s="226">
        <v>0</v>
      </c>
      <c r="E513" s="235" t="s">
        <v>893</v>
      </c>
      <c r="F513" s="235" t="s">
        <v>832</v>
      </c>
      <c r="G513" s="226">
        <v>0</v>
      </c>
    </row>
    <row r="514" spans="2:7" x14ac:dyDescent="0.25">
      <c r="B514" s="235" t="s">
        <v>896</v>
      </c>
      <c r="C514" s="235" t="s">
        <v>897</v>
      </c>
      <c r="D514" s="226">
        <v>0</v>
      </c>
      <c r="E514" s="235" t="s">
        <v>894</v>
      </c>
      <c r="F514" s="235" t="s">
        <v>895</v>
      </c>
      <c r="G514" s="226">
        <v>0</v>
      </c>
    </row>
    <row r="515" spans="2:7" x14ac:dyDescent="0.25">
      <c r="B515" s="235" t="s">
        <v>898</v>
      </c>
      <c r="C515" s="235" t="s">
        <v>899</v>
      </c>
      <c r="D515" s="226">
        <v>0</v>
      </c>
      <c r="E515" s="235" t="s">
        <v>896</v>
      </c>
      <c r="F515" s="235" t="s">
        <v>897</v>
      </c>
      <c r="G515" s="226">
        <v>0</v>
      </c>
    </row>
    <row r="516" spans="2:7" x14ac:dyDescent="0.25">
      <c r="B516" s="235" t="s">
        <v>900</v>
      </c>
      <c r="C516" s="235" t="s">
        <v>650</v>
      </c>
      <c r="D516" s="226">
        <v>0</v>
      </c>
      <c r="E516" s="235" t="s">
        <v>898</v>
      </c>
      <c r="F516" s="235" t="s">
        <v>899</v>
      </c>
      <c r="G516" s="226">
        <v>0</v>
      </c>
    </row>
    <row r="517" spans="2:7" x14ac:dyDescent="0.25">
      <c r="B517" s="235" t="s">
        <v>901</v>
      </c>
      <c r="C517" s="235" t="s">
        <v>631</v>
      </c>
      <c r="D517" s="226">
        <v>0</v>
      </c>
      <c r="E517" s="235" t="s">
        <v>900</v>
      </c>
      <c r="F517" s="235" t="s">
        <v>650</v>
      </c>
      <c r="G517" s="226">
        <v>0</v>
      </c>
    </row>
    <row r="518" spans="2:7" x14ac:dyDescent="0.25">
      <c r="B518" s="235" t="s">
        <v>902</v>
      </c>
      <c r="C518" s="235" t="s">
        <v>597</v>
      </c>
      <c r="D518" s="226">
        <v>0</v>
      </c>
      <c r="E518" s="235" t="s">
        <v>901</v>
      </c>
      <c r="F518" s="235" t="s">
        <v>631</v>
      </c>
      <c r="G518" s="226">
        <v>0</v>
      </c>
    </row>
    <row r="519" spans="2:7" x14ac:dyDescent="0.25">
      <c r="B519" s="235" t="s">
        <v>903</v>
      </c>
      <c r="C519" s="235" t="s">
        <v>599</v>
      </c>
      <c r="D519" s="226">
        <v>0</v>
      </c>
      <c r="E519" s="235" t="s">
        <v>902</v>
      </c>
      <c r="F519" s="235" t="s">
        <v>597</v>
      </c>
      <c r="G519" s="226">
        <v>0</v>
      </c>
    </row>
    <row r="520" spans="2:7" x14ac:dyDescent="0.25">
      <c r="B520" s="235" t="s">
        <v>904</v>
      </c>
      <c r="C520" s="235" t="s">
        <v>590</v>
      </c>
      <c r="D520" s="226">
        <v>0</v>
      </c>
      <c r="E520" s="235" t="s">
        <v>903</v>
      </c>
      <c r="F520" s="235" t="s">
        <v>599</v>
      </c>
      <c r="G520" s="226">
        <v>0</v>
      </c>
    </row>
    <row r="521" spans="2:7" x14ac:dyDescent="0.25">
      <c r="B521" s="235" t="s">
        <v>905</v>
      </c>
      <c r="C521" s="235" t="s">
        <v>906</v>
      </c>
      <c r="D521" s="226">
        <v>106927.94</v>
      </c>
      <c r="E521" s="235" t="s">
        <v>904</v>
      </c>
      <c r="F521" s="235" t="s">
        <v>590</v>
      </c>
      <c r="G521" s="226">
        <v>0</v>
      </c>
    </row>
    <row r="522" spans="2:7" x14ac:dyDescent="0.25">
      <c r="B522" s="235" t="s">
        <v>907</v>
      </c>
      <c r="C522" s="235" t="s">
        <v>866</v>
      </c>
      <c r="D522" s="226">
        <v>0</v>
      </c>
      <c r="E522" s="235" t="s">
        <v>905</v>
      </c>
      <c r="F522" s="235" t="s">
        <v>906</v>
      </c>
      <c r="G522" s="226">
        <v>100956.57</v>
      </c>
    </row>
    <row r="523" spans="2:7" x14ac:dyDescent="0.25">
      <c r="B523" s="235" t="s">
        <v>908</v>
      </c>
      <c r="C523" s="235" t="s">
        <v>631</v>
      </c>
      <c r="D523" s="226">
        <v>9470.86</v>
      </c>
      <c r="E523" s="235" t="s">
        <v>907</v>
      </c>
      <c r="F523" s="235" t="s">
        <v>866</v>
      </c>
      <c r="G523" s="226">
        <v>0</v>
      </c>
    </row>
    <row r="524" spans="2:7" x14ac:dyDescent="0.25">
      <c r="B524" s="235" t="s">
        <v>909</v>
      </c>
      <c r="C524" s="235" t="s">
        <v>597</v>
      </c>
      <c r="D524" s="226">
        <v>23175.439999999999</v>
      </c>
      <c r="E524" s="235" t="s">
        <v>908</v>
      </c>
      <c r="F524" s="235" t="s">
        <v>631</v>
      </c>
      <c r="G524" s="226">
        <v>9052.73</v>
      </c>
    </row>
    <row r="525" spans="2:7" x14ac:dyDescent="0.25">
      <c r="B525" s="235" t="s">
        <v>910</v>
      </c>
      <c r="C525" s="235" t="s">
        <v>911</v>
      </c>
      <c r="D525" s="226">
        <v>18155.419999999998</v>
      </c>
      <c r="E525" s="235" t="s">
        <v>909</v>
      </c>
      <c r="F525" s="235" t="s">
        <v>597</v>
      </c>
      <c r="G525" s="226">
        <v>23503.33</v>
      </c>
    </row>
    <row r="526" spans="2:7" x14ac:dyDescent="0.25">
      <c r="B526" s="235" t="s">
        <v>912</v>
      </c>
      <c r="C526" s="235" t="s">
        <v>872</v>
      </c>
      <c r="D526" s="226">
        <v>56126.22</v>
      </c>
      <c r="E526" s="235" t="s">
        <v>910</v>
      </c>
      <c r="F526" s="235" t="s">
        <v>911</v>
      </c>
      <c r="G526" s="226">
        <v>17755.88</v>
      </c>
    </row>
    <row r="527" spans="2:7" x14ac:dyDescent="0.25">
      <c r="B527" s="235" t="s">
        <v>913</v>
      </c>
      <c r="C527" s="235" t="s">
        <v>914</v>
      </c>
      <c r="D527" s="226">
        <v>1</v>
      </c>
      <c r="E527" s="235" t="s">
        <v>912</v>
      </c>
      <c r="F527" s="235" t="s">
        <v>872</v>
      </c>
      <c r="G527" s="226">
        <v>50644.63</v>
      </c>
    </row>
    <row r="528" spans="2:7" x14ac:dyDescent="0.25">
      <c r="B528" s="235" t="s">
        <v>915</v>
      </c>
      <c r="C528" s="235" t="s">
        <v>782</v>
      </c>
      <c r="D528" s="226">
        <v>0</v>
      </c>
      <c r="E528" s="235" t="s">
        <v>913</v>
      </c>
      <c r="F528" s="235" t="s">
        <v>914</v>
      </c>
      <c r="G528" s="226">
        <v>1</v>
      </c>
    </row>
    <row r="529" spans="2:7" x14ac:dyDescent="0.25">
      <c r="B529" s="235" t="s">
        <v>916</v>
      </c>
      <c r="C529" s="235" t="s">
        <v>709</v>
      </c>
      <c r="D529" s="226">
        <v>0</v>
      </c>
      <c r="E529" s="235" t="s">
        <v>915</v>
      </c>
      <c r="F529" s="235" t="s">
        <v>782</v>
      </c>
      <c r="G529" s="226">
        <v>0</v>
      </c>
    </row>
    <row r="530" spans="2:7" x14ac:dyDescent="0.25">
      <c r="B530" s="235" t="s">
        <v>917</v>
      </c>
      <c r="C530" s="235" t="s">
        <v>850</v>
      </c>
      <c r="D530" s="226">
        <v>0</v>
      </c>
      <c r="E530" s="235" t="s">
        <v>916</v>
      </c>
      <c r="F530" s="235" t="s">
        <v>709</v>
      </c>
      <c r="G530" s="226">
        <v>0</v>
      </c>
    </row>
    <row r="531" spans="2:7" x14ac:dyDescent="0.25">
      <c r="B531" s="235" t="s">
        <v>918</v>
      </c>
      <c r="C531" s="235" t="s">
        <v>919</v>
      </c>
      <c r="D531" s="226">
        <v>0</v>
      </c>
      <c r="E531" s="235" t="s">
        <v>917</v>
      </c>
      <c r="F531" s="235" t="s">
        <v>850</v>
      </c>
      <c r="G531" s="226">
        <v>0</v>
      </c>
    </row>
    <row r="532" spans="2:7" x14ac:dyDescent="0.25">
      <c r="B532" s="235" t="s">
        <v>920</v>
      </c>
      <c r="C532" s="235" t="s">
        <v>921</v>
      </c>
      <c r="D532" s="226">
        <v>0</v>
      </c>
      <c r="E532" s="235" t="s">
        <v>918</v>
      </c>
      <c r="F532" s="235" t="s">
        <v>919</v>
      </c>
      <c r="G532" s="226">
        <v>0</v>
      </c>
    </row>
    <row r="533" spans="2:7" x14ac:dyDescent="0.25">
      <c r="B533" s="235" t="s">
        <v>922</v>
      </c>
      <c r="C533" s="235" t="s">
        <v>923</v>
      </c>
      <c r="D533" s="226">
        <v>1</v>
      </c>
      <c r="E533" s="235" t="s">
        <v>920</v>
      </c>
      <c r="F533" s="235" t="s">
        <v>921</v>
      </c>
      <c r="G533" s="226">
        <v>0</v>
      </c>
    </row>
    <row r="534" spans="2:7" x14ac:dyDescent="0.25">
      <c r="B534" s="235" t="s">
        <v>924</v>
      </c>
      <c r="C534" s="235" t="s">
        <v>925</v>
      </c>
      <c r="D534" s="226">
        <v>128048.48</v>
      </c>
      <c r="E534" s="235" t="s">
        <v>922</v>
      </c>
      <c r="F534" s="235" t="s">
        <v>923</v>
      </c>
      <c r="G534" s="226">
        <v>1</v>
      </c>
    </row>
    <row r="535" spans="2:7" x14ac:dyDescent="0.25">
      <c r="B535" s="235" t="s">
        <v>926</v>
      </c>
      <c r="C535" s="235" t="s">
        <v>582</v>
      </c>
      <c r="D535" s="226">
        <v>0</v>
      </c>
      <c r="E535" s="235" t="s">
        <v>924</v>
      </c>
      <c r="F535" s="235" t="s">
        <v>925</v>
      </c>
      <c r="G535" s="226">
        <v>125354.36</v>
      </c>
    </row>
    <row r="536" spans="2:7" x14ac:dyDescent="0.25">
      <c r="B536" s="235" t="s">
        <v>927</v>
      </c>
      <c r="C536" s="235" t="s">
        <v>595</v>
      </c>
      <c r="D536" s="226">
        <v>6094.21</v>
      </c>
      <c r="E536" s="235" t="s">
        <v>926</v>
      </c>
      <c r="F536" s="235" t="s">
        <v>582</v>
      </c>
      <c r="G536" s="226">
        <v>0</v>
      </c>
    </row>
    <row r="537" spans="2:7" x14ac:dyDescent="0.25">
      <c r="B537" s="235" t="s">
        <v>928</v>
      </c>
      <c r="C537" s="235" t="s">
        <v>597</v>
      </c>
      <c r="D537" s="226">
        <v>20554.849999999999</v>
      </c>
      <c r="E537" s="235" t="s">
        <v>927</v>
      </c>
      <c r="F537" s="235" t="s">
        <v>595</v>
      </c>
      <c r="G537" s="226">
        <v>11613.31</v>
      </c>
    </row>
    <row r="538" spans="2:7" x14ac:dyDescent="0.25">
      <c r="B538" s="235" t="s">
        <v>929</v>
      </c>
      <c r="C538" s="235" t="s">
        <v>726</v>
      </c>
      <c r="D538" s="226">
        <v>38206.93</v>
      </c>
      <c r="E538" s="235" t="s">
        <v>928</v>
      </c>
      <c r="F538" s="235" t="s">
        <v>597</v>
      </c>
      <c r="G538" s="226">
        <v>17969.88</v>
      </c>
    </row>
    <row r="539" spans="2:7" x14ac:dyDescent="0.25">
      <c r="B539" s="235" t="s">
        <v>930</v>
      </c>
      <c r="C539" s="235" t="s">
        <v>578</v>
      </c>
      <c r="D539" s="226">
        <v>63192.49</v>
      </c>
      <c r="E539" s="235" t="s">
        <v>929</v>
      </c>
      <c r="F539" s="235" t="s">
        <v>726</v>
      </c>
      <c r="G539" s="226">
        <v>38589.53</v>
      </c>
    </row>
    <row r="540" spans="2:7" x14ac:dyDescent="0.25">
      <c r="B540" s="235" t="s">
        <v>931</v>
      </c>
      <c r="C540" s="235" t="s">
        <v>932</v>
      </c>
      <c r="D540" s="226">
        <v>0</v>
      </c>
      <c r="E540" s="235" t="s">
        <v>930</v>
      </c>
      <c r="F540" s="235" t="s">
        <v>578</v>
      </c>
      <c r="G540" s="226">
        <v>57181.64</v>
      </c>
    </row>
    <row r="541" spans="2:7" x14ac:dyDescent="0.25">
      <c r="B541" s="235" t="s">
        <v>933</v>
      </c>
      <c r="C541" s="235" t="s">
        <v>650</v>
      </c>
      <c r="D541" s="226">
        <v>0</v>
      </c>
      <c r="E541" s="235" t="s">
        <v>931</v>
      </c>
      <c r="F541" s="235" t="s">
        <v>932</v>
      </c>
      <c r="G541" s="226">
        <v>0</v>
      </c>
    </row>
    <row r="542" spans="2:7" x14ac:dyDescent="0.25">
      <c r="B542" s="235" t="s">
        <v>934</v>
      </c>
      <c r="C542" s="235" t="s">
        <v>709</v>
      </c>
      <c r="D542" s="226">
        <v>0</v>
      </c>
      <c r="E542" s="235" t="s">
        <v>933</v>
      </c>
      <c r="F542" s="235" t="s">
        <v>650</v>
      </c>
      <c r="G542" s="226">
        <v>0</v>
      </c>
    </row>
    <row r="543" spans="2:7" x14ac:dyDescent="0.25">
      <c r="B543" s="235" t="s">
        <v>935</v>
      </c>
      <c r="C543" s="235" t="s">
        <v>830</v>
      </c>
      <c r="D543" s="226">
        <v>0</v>
      </c>
      <c r="E543" s="235" t="s">
        <v>934</v>
      </c>
      <c r="F543" s="235" t="s">
        <v>709</v>
      </c>
      <c r="G543" s="226">
        <v>0</v>
      </c>
    </row>
    <row r="544" spans="2:7" x14ac:dyDescent="0.25">
      <c r="B544" s="235" t="s">
        <v>936</v>
      </c>
      <c r="C544" s="235" t="s">
        <v>832</v>
      </c>
      <c r="D544" s="226">
        <v>0</v>
      </c>
      <c r="E544" s="235" t="s">
        <v>935</v>
      </c>
      <c r="F544" s="235" t="s">
        <v>830</v>
      </c>
      <c r="G544" s="226">
        <v>0</v>
      </c>
    </row>
    <row r="545" spans="2:7" x14ac:dyDescent="0.25">
      <c r="B545" s="235" t="s">
        <v>937</v>
      </c>
      <c r="C545" s="235" t="s">
        <v>895</v>
      </c>
      <c r="D545" s="226">
        <v>0</v>
      </c>
      <c r="E545" s="235" t="s">
        <v>936</v>
      </c>
      <c r="F545" s="235" t="s">
        <v>832</v>
      </c>
      <c r="G545" s="226">
        <v>0</v>
      </c>
    </row>
    <row r="546" spans="2:7" x14ac:dyDescent="0.25">
      <c r="B546" s="235" t="s">
        <v>938</v>
      </c>
      <c r="C546" s="235" t="s">
        <v>897</v>
      </c>
      <c r="D546" s="226">
        <v>0</v>
      </c>
      <c r="E546" s="235" t="s">
        <v>937</v>
      </c>
      <c r="F546" s="235" t="s">
        <v>895</v>
      </c>
      <c r="G546" s="226">
        <v>0</v>
      </c>
    </row>
    <row r="547" spans="2:7" x14ac:dyDescent="0.25">
      <c r="B547" s="235" t="s">
        <v>939</v>
      </c>
      <c r="C547" s="235" t="s">
        <v>940</v>
      </c>
      <c r="D547" s="226">
        <v>0</v>
      </c>
      <c r="E547" s="235" t="s">
        <v>938</v>
      </c>
      <c r="F547" s="235" t="s">
        <v>897</v>
      </c>
      <c r="G547" s="226">
        <v>0</v>
      </c>
    </row>
    <row r="548" spans="2:7" x14ac:dyDescent="0.25">
      <c r="B548" s="235" t="s">
        <v>941</v>
      </c>
      <c r="C548" s="235" t="s">
        <v>582</v>
      </c>
      <c r="D548" s="226">
        <v>0</v>
      </c>
      <c r="E548" s="235" t="s">
        <v>939</v>
      </c>
      <c r="F548" s="235" t="s">
        <v>940</v>
      </c>
      <c r="G548" s="226">
        <v>0</v>
      </c>
    </row>
    <row r="549" spans="2:7" x14ac:dyDescent="0.25">
      <c r="B549" s="235" t="s">
        <v>942</v>
      </c>
      <c r="C549" s="235" t="s">
        <v>943</v>
      </c>
      <c r="D549" s="226">
        <v>0</v>
      </c>
      <c r="E549" s="235" t="s">
        <v>941</v>
      </c>
      <c r="F549" s="235" t="s">
        <v>582</v>
      </c>
      <c r="G549" s="226">
        <v>0</v>
      </c>
    </row>
    <row r="550" spans="2:7" x14ac:dyDescent="0.25">
      <c r="B550" s="235" t="s">
        <v>944</v>
      </c>
      <c r="C550" s="235" t="s">
        <v>586</v>
      </c>
      <c r="D550" s="226">
        <v>0</v>
      </c>
      <c r="E550" s="235" t="s">
        <v>942</v>
      </c>
      <c r="F550" s="235" t="s">
        <v>943</v>
      </c>
      <c r="G550" s="226">
        <v>0</v>
      </c>
    </row>
    <row r="551" spans="2:7" x14ac:dyDescent="0.25">
      <c r="B551" s="235" t="s">
        <v>945</v>
      </c>
      <c r="C551" s="235" t="s">
        <v>599</v>
      </c>
      <c r="D551" s="226">
        <v>0</v>
      </c>
      <c r="E551" s="235" t="s">
        <v>944</v>
      </c>
      <c r="F551" s="235" t="s">
        <v>586</v>
      </c>
      <c r="G551" s="226">
        <v>0</v>
      </c>
    </row>
    <row r="552" spans="2:7" x14ac:dyDescent="0.25">
      <c r="B552" s="235" t="s">
        <v>946</v>
      </c>
      <c r="C552" s="235" t="s">
        <v>578</v>
      </c>
      <c r="D552" s="226">
        <v>0</v>
      </c>
      <c r="E552" s="235" t="s">
        <v>945</v>
      </c>
      <c r="F552" s="235" t="s">
        <v>599</v>
      </c>
      <c r="G552" s="226">
        <v>0</v>
      </c>
    </row>
    <row r="553" spans="2:7" x14ac:dyDescent="0.25">
      <c r="B553" s="235" t="s">
        <v>947</v>
      </c>
      <c r="C553" s="235" t="s">
        <v>948</v>
      </c>
      <c r="D553" s="226">
        <v>0</v>
      </c>
      <c r="E553" s="235" t="s">
        <v>946</v>
      </c>
      <c r="F553" s="235" t="s">
        <v>578</v>
      </c>
      <c r="G553" s="226">
        <v>0</v>
      </c>
    </row>
    <row r="554" spans="2:7" x14ac:dyDescent="0.25">
      <c r="B554" s="235" t="s">
        <v>949</v>
      </c>
      <c r="C554" s="235" t="s">
        <v>950</v>
      </c>
      <c r="D554" s="226">
        <v>0</v>
      </c>
      <c r="E554" s="235" t="s">
        <v>947</v>
      </c>
      <c r="F554" s="235" t="s">
        <v>948</v>
      </c>
      <c r="G554" s="226">
        <v>0</v>
      </c>
    </row>
    <row r="555" spans="2:7" x14ac:dyDescent="0.25">
      <c r="B555" s="235" t="s">
        <v>951</v>
      </c>
      <c r="C555" s="235" t="s">
        <v>584</v>
      </c>
      <c r="D555" s="226">
        <v>0</v>
      </c>
      <c r="E555" s="235" t="s">
        <v>949</v>
      </c>
      <c r="F555" s="235" t="s">
        <v>950</v>
      </c>
      <c r="G555" s="226">
        <v>0</v>
      </c>
    </row>
    <row r="556" spans="2:7" x14ac:dyDescent="0.25">
      <c r="B556" s="235" t="s">
        <v>952</v>
      </c>
      <c r="C556" s="235" t="s">
        <v>597</v>
      </c>
      <c r="D556" s="226">
        <v>0</v>
      </c>
      <c r="E556" s="235" t="s">
        <v>951</v>
      </c>
      <c r="F556" s="235" t="s">
        <v>584</v>
      </c>
      <c r="G556" s="226">
        <v>0</v>
      </c>
    </row>
    <row r="557" spans="2:7" x14ac:dyDescent="0.25">
      <c r="B557" s="235" t="s">
        <v>953</v>
      </c>
      <c r="C557" s="235" t="s">
        <v>599</v>
      </c>
      <c r="D557" s="226">
        <v>0</v>
      </c>
      <c r="E557" s="235" t="s">
        <v>952</v>
      </c>
      <c r="F557" s="235" t="s">
        <v>597</v>
      </c>
      <c r="G557" s="226">
        <v>0</v>
      </c>
    </row>
    <row r="558" spans="2:7" x14ac:dyDescent="0.25">
      <c r="B558" s="235" t="s">
        <v>954</v>
      </c>
      <c r="C558" s="235" t="s">
        <v>578</v>
      </c>
      <c r="D558" s="226">
        <v>0</v>
      </c>
      <c r="E558" s="235" t="s">
        <v>953</v>
      </c>
      <c r="F558" s="235" t="s">
        <v>599</v>
      </c>
      <c r="G558" s="226">
        <v>0</v>
      </c>
    </row>
    <row r="559" spans="2:7" x14ac:dyDescent="0.25">
      <c r="B559" s="235" t="s">
        <v>955</v>
      </c>
      <c r="C559" s="235" t="s">
        <v>956</v>
      </c>
      <c r="D559" s="226">
        <v>0</v>
      </c>
      <c r="E559" s="235" t="s">
        <v>954</v>
      </c>
      <c r="F559" s="235" t="s">
        <v>578</v>
      </c>
      <c r="G559" s="226">
        <v>0</v>
      </c>
    </row>
    <row r="560" spans="2:7" x14ac:dyDescent="0.25">
      <c r="B560" s="235" t="s">
        <v>957</v>
      </c>
      <c r="C560" s="235" t="s">
        <v>650</v>
      </c>
      <c r="D560" s="226">
        <v>0</v>
      </c>
      <c r="E560" s="235" t="s">
        <v>955</v>
      </c>
      <c r="F560" s="235" t="s">
        <v>956</v>
      </c>
      <c r="G560" s="226">
        <v>0</v>
      </c>
    </row>
    <row r="561" spans="2:7" x14ac:dyDescent="0.25">
      <c r="B561" s="235" t="s">
        <v>958</v>
      </c>
      <c r="C561" s="235" t="s">
        <v>631</v>
      </c>
      <c r="D561" s="226">
        <v>0</v>
      </c>
      <c r="E561" s="235" t="s">
        <v>957</v>
      </c>
      <c r="F561" s="235" t="s">
        <v>650</v>
      </c>
      <c r="G561" s="226">
        <v>0</v>
      </c>
    </row>
    <row r="562" spans="2:7" x14ac:dyDescent="0.25">
      <c r="B562" s="235" t="s">
        <v>959</v>
      </c>
      <c r="C562" s="235" t="s">
        <v>597</v>
      </c>
      <c r="D562" s="226">
        <v>0</v>
      </c>
      <c r="E562" s="235" t="s">
        <v>958</v>
      </c>
      <c r="F562" s="235" t="s">
        <v>631</v>
      </c>
      <c r="G562" s="226">
        <v>0</v>
      </c>
    </row>
    <row r="563" spans="2:7" x14ac:dyDescent="0.25">
      <c r="B563" s="235" t="s">
        <v>960</v>
      </c>
      <c r="C563" s="235" t="s">
        <v>599</v>
      </c>
      <c r="D563" s="226">
        <v>0</v>
      </c>
      <c r="E563" s="235" t="s">
        <v>959</v>
      </c>
      <c r="F563" s="235" t="s">
        <v>597</v>
      </c>
      <c r="G563" s="226">
        <v>0</v>
      </c>
    </row>
    <row r="564" spans="2:7" x14ac:dyDescent="0.25">
      <c r="B564" s="235" t="s">
        <v>961</v>
      </c>
      <c r="C564" s="235" t="s">
        <v>578</v>
      </c>
      <c r="D564" s="226">
        <v>0</v>
      </c>
      <c r="E564" s="235" t="s">
        <v>960</v>
      </c>
      <c r="F564" s="235" t="s">
        <v>599</v>
      </c>
      <c r="G564" s="226">
        <v>0</v>
      </c>
    </row>
    <row r="565" spans="2:7" x14ac:dyDescent="0.25">
      <c r="B565" s="235" t="s">
        <v>962</v>
      </c>
      <c r="C565" s="235" t="s">
        <v>963</v>
      </c>
      <c r="D565" s="226">
        <v>0</v>
      </c>
      <c r="E565" s="235" t="s">
        <v>961</v>
      </c>
      <c r="F565" s="235" t="s">
        <v>578</v>
      </c>
      <c r="G565" s="226">
        <v>0</v>
      </c>
    </row>
    <row r="566" spans="2:7" x14ac:dyDescent="0.25">
      <c r="B566" s="235" t="s">
        <v>964</v>
      </c>
      <c r="C566" s="235" t="s">
        <v>650</v>
      </c>
      <c r="D566" s="226">
        <v>0</v>
      </c>
      <c r="E566" s="235" t="s">
        <v>962</v>
      </c>
      <c r="F566" s="235" t="s">
        <v>963</v>
      </c>
      <c r="G566" s="226">
        <v>0</v>
      </c>
    </row>
    <row r="567" spans="2:7" x14ac:dyDescent="0.25">
      <c r="B567" s="235" t="s">
        <v>965</v>
      </c>
      <c r="C567" s="235" t="s">
        <v>584</v>
      </c>
      <c r="D567" s="226">
        <v>0</v>
      </c>
      <c r="E567" s="235" t="s">
        <v>964</v>
      </c>
      <c r="F567" s="235" t="s">
        <v>650</v>
      </c>
      <c r="G567" s="226">
        <v>0</v>
      </c>
    </row>
    <row r="568" spans="2:7" x14ac:dyDescent="0.25">
      <c r="B568" s="235" t="s">
        <v>966</v>
      </c>
      <c r="C568" s="235" t="s">
        <v>574</v>
      </c>
      <c r="D568" s="226">
        <v>0</v>
      </c>
      <c r="E568" s="235" t="s">
        <v>965</v>
      </c>
      <c r="F568" s="235" t="s">
        <v>584</v>
      </c>
      <c r="G568" s="226">
        <v>0</v>
      </c>
    </row>
    <row r="569" spans="2:7" x14ac:dyDescent="0.25">
      <c r="B569" s="235" t="s">
        <v>967</v>
      </c>
      <c r="C569" s="235" t="s">
        <v>599</v>
      </c>
      <c r="D569" s="226">
        <v>0</v>
      </c>
      <c r="E569" s="235" t="s">
        <v>966</v>
      </c>
      <c r="F569" s="235" t="s">
        <v>574</v>
      </c>
      <c r="G569" s="226">
        <v>0</v>
      </c>
    </row>
    <row r="570" spans="2:7" x14ac:dyDescent="0.25">
      <c r="B570" s="235" t="s">
        <v>968</v>
      </c>
      <c r="C570" s="235" t="s">
        <v>646</v>
      </c>
      <c r="D570" s="226">
        <v>0</v>
      </c>
      <c r="E570" s="235" t="s">
        <v>967</v>
      </c>
      <c r="F570" s="235" t="s">
        <v>599</v>
      </c>
      <c r="G570" s="226">
        <v>0</v>
      </c>
    </row>
    <row r="571" spans="2:7" x14ac:dyDescent="0.25">
      <c r="B571" s="235" t="s">
        <v>969</v>
      </c>
      <c r="C571" s="235" t="s">
        <v>970</v>
      </c>
      <c r="D571" s="226">
        <v>0</v>
      </c>
      <c r="E571" s="235" t="s">
        <v>968</v>
      </c>
      <c r="F571" s="235" t="s">
        <v>646</v>
      </c>
      <c r="G571" s="226">
        <v>0</v>
      </c>
    </row>
    <row r="572" spans="2:7" x14ac:dyDescent="0.25">
      <c r="B572" s="235" t="s">
        <v>971</v>
      </c>
      <c r="C572" s="235" t="s">
        <v>650</v>
      </c>
      <c r="D572" s="226">
        <v>0</v>
      </c>
      <c r="E572" s="235" t="s">
        <v>969</v>
      </c>
      <c r="F572" s="235" t="s">
        <v>970</v>
      </c>
      <c r="G572" s="226">
        <v>0</v>
      </c>
    </row>
    <row r="573" spans="2:7" x14ac:dyDescent="0.25">
      <c r="B573" s="235" t="s">
        <v>972</v>
      </c>
      <c r="C573" s="235" t="s">
        <v>631</v>
      </c>
      <c r="D573" s="226">
        <v>0</v>
      </c>
      <c r="E573" s="235" t="s">
        <v>971</v>
      </c>
      <c r="F573" s="235" t="s">
        <v>650</v>
      </c>
      <c r="G573" s="226">
        <v>0</v>
      </c>
    </row>
    <row r="574" spans="2:7" x14ac:dyDescent="0.25">
      <c r="B574" s="235" t="s">
        <v>973</v>
      </c>
      <c r="C574" s="235" t="s">
        <v>597</v>
      </c>
      <c r="D574" s="226">
        <v>0</v>
      </c>
      <c r="E574" s="235" t="s">
        <v>972</v>
      </c>
      <c r="F574" s="235" t="s">
        <v>631</v>
      </c>
      <c r="G574" s="226">
        <v>0</v>
      </c>
    </row>
    <row r="575" spans="2:7" x14ac:dyDescent="0.25">
      <c r="B575" s="235" t="s">
        <v>974</v>
      </c>
      <c r="C575" s="235" t="s">
        <v>599</v>
      </c>
      <c r="D575" s="226">
        <v>0</v>
      </c>
      <c r="E575" s="235" t="s">
        <v>973</v>
      </c>
      <c r="F575" s="235" t="s">
        <v>597</v>
      </c>
      <c r="G575" s="226">
        <v>0</v>
      </c>
    </row>
    <row r="576" spans="2:7" x14ac:dyDescent="0.25">
      <c r="B576" s="235" t="s">
        <v>975</v>
      </c>
      <c r="C576" s="235" t="s">
        <v>578</v>
      </c>
      <c r="D576" s="226">
        <v>0</v>
      </c>
      <c r="E576" s="235" t="s">
        <v>974</v>
      </c>
      <c r="F576" s="235" t="s">
        <v>599</v>
      </c>
      <c r="G576" s="226">
        <v>0</v>
      </c>
    </row>
    <row r="577" spans="2:7" x14ac:dyDescent="0.25">
      <c r="B577" s="235" t="s">
        <v>976</v>
      </c>
      <c r="C577" s="235" t="s">
        <v>977</v>
      </c>
      <c r="D577" s="226">
        <v>0</v>
      </c>
      <c r="E577" s="235" t="s">
        <v>975</v>
      </c>
      <c r="F577" s="235" t="s">
        <v>578</v>
      </c>
      <c r="G577" s="226">
        <v>0</v>
      </c>
    </row>
    <row r="578" spans="2:7" x14ac:dyDescent="0.25">
      <c r="B578" s="235" t="s">
        <v>978</v>
      </c>
      <c r="C578" s="235" t="s">
        <v>866</v>
      </c>
      <c r="D578" s="226">
        <v>0</v>
      </c>
      <c r="E578" s="235" t="s">
        <v>976</v>
      </c>
      <c r="F578" s="235" t="s">
        <v>977</v>
      </c>
      <c r="G578" s="226">
        <v>0</v>
      </c>
    </row>
    <row r="579" spans="2:7" x14ac:dyDescent="0.25">
      <c r="B579" s="235" t="s">
        <v>979</v>
      </c>
      <c r="C579" s="235" t="s">
        <v>584</v>
      </c>
      <c r="D579" s="226">
        <v>0</v>
      </c>
      <c r="E579" s="235" t="s">
        <v>978</v>
      </c>
      <c r="F579" s="235" t="s">
        <v>866</v>
      </c>
      <c r="G579" s="226">
        <v>0</v>
      </c>
    </row>
    <row r="580" spans="2:7" x14ac:dyDescent="0.25">
      <c r="B580" s="235" t="s">
        <v>980</v>
      </c>
      <c r="C580" s="235" t="s">
        <v>586</v>
      </c>
      <c r="D580" s="226">
        <v>0</v>
      </c>
      <c r="E580" s="235" t="s">
        <v>979</v>
      </c>
      <c r="F580" s="235" t="s">
        <v>584</v>
      </c>
      <c r="G580" s="226">
        <v>0</v>
      </c>
    </row>
    <row r="581" spans="2:7" x14ac:dyDescent="0.25">
      <c r="B581" s="235" t="s">
        <v>981</v>
      </c>
      <c r="C581" s="235" t="s">
        <v>588</v>
      </c>
      <c r="D581" s="226">
        <v>0</v>
      </c>
      <c r="E581" s="235" t="s">
        <v>980</v>
      </c>
      <c r="F581" s="235" t="s">
        <v>586</v>
      </c>
      <c r="G581" s="226">
        <v>0</v>
      </c>
    </row>
    <row r="582" spans="2:7" x14ac:dyDescent="0.25">
      <c r="B582" s="235" t="s">
        <v>982</v>
      </c>
      <c r="C582" s="235" t="s">
        <v>590</v>
      </c>
      <c r="D582" s="226">
        <v>0</v>
      </c>
      <c r="E582" s="235" t="s">
        <v>981</v>
      </c>
      <c r="F582" s="235" t="s">
        <v>588</v>
      </c>
      <c r="G582" s="226">
        <v>0</v>
      </c>
    </row>
    <row r="583" spans="2:7" x14ac:dyDescent="0.25">
      <c r="B583" s="235" t="s">
        <v>983</v>
      </c>
      <c r="C583" s="235" t="s">
        <v>984</v>
      </c>
      <c r="D583" s="226">
        <v>0</v>
      </c>
      <c r="E583" s="235" t="s">
        <v>982</v>
      </c>
      <c r="F583" s="235" t="s">
        <v>590</v>
      </c>
      <c r="G583" s="226">
        <v>0</v>
      </c>
    </row>
    <row r="584" spans="2:7" x14ac:dyDescent="0.25">
      <c r="B584" s="235" t="s">
        <v>985</v>
      </c>
      <c r="C584" s="235" t="s">
        <v>650</v>
      </c>
      <c r="D584" s="226">
        <v>0</v>
      </c>
      <c r="E584" s="235" t="s">
        <v>983</v>
      </c>
      <c r="F584" s="235" t="s">
        <v>984</v>
      </c>
      <c r="G584" s="226">
        <v>0</v>
      </c>
    </row>
    <row r="585" spans="2:7" x14ac:dyDescent="0.25">
      <c r="B585" s="235" t="s">
        <v>986</v>
      </c>
      <c r="C585" s="235" t="s">
        <v>584</v>
      </c>
      <c r="D585" s="226">
        <v>0</v>
      </c>
      <c r="E585" s="235" t="s">
        <v>985</v>
      </c>
      <c r="F585" s="235" t="s">
        <v>650</v>
      </c>
      <c r="G585" s="226">
        <v>0</v>
      </c>
    </row>
    <row r="586" spans="2:7" x14ac:dyDescent="0.25">
      <c r="B586" s="235" t="s">
        <v>987</v>
      </c>
      <c r="C586" s="235" t="s">
        <v>586</v>
      </c>
      <c r="D586" s="226">
        <v>0</v>
      </c>
      <c r="E586" s="235" t="s">
        <v>986</v>
      </c>
      <c r="F586" s="235" t="s">
        <v>584</v>
      </c>
      <c r="G586" s="226">
        <v>0</v>
      </c>
    </row>
    <row r="587" spans="2:7" x14ac:dyDescent="0.25">
      <c r="B587" s="235" t="s">
        <v>988</v>
      </c>
      <c r="C587" s="235" t="s">
        <v>576</v>
      </c>
      <c r="D587" s="226">
        <v>0</v>
      </c>
      <c r="E587" s="235" t="s">
        <v>987</v>
      </c>
      <c r="F587" s="235" t="s">
        <v>586</v>
      </c>
      <c r="G587" s="226">
        <v>0</v>
      </c>
    </row>
    <row r="588" spans="2:7" x14ac:dyDescent="0.25">
      <c r="B588" s="235" t="s">
        <v>989</v>
      </c>
      <c r="C588" s="235" t="s">
        <v>704</v>
      </c>
      <c r="D588" s="226">
        <v>0</v>
      </c>
      <c r="E588" s="235" t="s">
        <v>988</v>
      </c>
      <c r="F588" s="235" t="s">
        <v>576</v>
      </c>
      <c r="G588" s="226">
        <v>0</v>
      </c>
    </row>
    <row r="589" spans="2:7" x14ac:dyDescent="0.25">
      <c r="B589" s="235" t="s">
        <v>990</v>
      </c>
      <c r="C589" s="235" t="s">
        <v>991</v>
      </c>
      <c r="D589" s="226">
        <v>0</v>
      </c>
      <c r="E589" s="235" t="s">
        <v>989</v>
      </c>
      <c r="F589" s="235" t="s">
        <v>704</v>
      </c>
      <c r="G589" s="226">
        <v>0</v>
      </c>
    </row>
    <row r="590" spans="2:7" x14ac:dyDescent="0.25">
      <c r="B590" s="235" t="s">
        <v>992</v>
      </c>
      <c r="C590" s="235" t="s">
        <v>993</v>
      </c>
      <c r="D590" s="226">
        <v>0</v>
      </c>
      <c r="E590" s="235" t="s">
        <v>990</v>
      </c>
      <c r="F590" s="235" t="s">
        <v>991</v>
      </c>
      <c r="G590" s="226">
        <v>0</v>
      </c>
    </row>
    <row r="591" spans="2:7" x14ac:dyDescent="0.25">
      <c r="B591" s="235" t="s">
        <v>994</v>
      </c>
      <c r="C591" s="235" t="s">
        <v>709</v>
      </c>
      <c r="D591" s="226">
        <v>0</v>
      </c>
      <c r="E591" s="235" t="s">
        <v>992</v>
      </c>
      <c r="F591" s="235" t="s">
        <v>993</v>
      </c>
      <c r="G591" s="226">
        <v>0</v>
      </c>
    </row>
    <row r="592" spans="2:7" x14ac:dyDescent="0.25">
      <c r="B592" s="235" t="s">
        <v>995</v>
      </c>
      <c r="C592" s="235" t="s">
        <v>785</v>
      </c>
      <c r="D592" s="226">
        <v>0</v>
      </c>
      <c r="E592" s="235" t="s">
        <v>994</v>
      </c>
      <c r="F592" s="235" t="s">
        <v>709</v>
      </c>
      <c r="G592" s="226">
        <v>0</v>
      </c>
    </row>
    <row r="593" spans="2:7" x14ac:dyDescent="0.25">
      <c r="B593" s="235" t="s">
        <v>996</v>
      </c>
      <c r="C593" s="235" t="s">
        <v>588</v>
      </c>
      <c r="D593" s="226">
        <v>0</v>
      </c>
      <c r="E593" s="235" t="s">
        <v>995</v>
      </c>
      <c r="F593" s="235" t="s">
        <v>785</v>
      </c>
      <c r="G593" s="226">
        <v>0</v>
      </c>
    </row>
    <row r="594" spans="2:7" x14ac:dyDescent="0.25">
      <c r="B594" s="235" t="s">
        <v>997</v>
      </c>
      <c r="C594" s="235" t="s">
        <v>590</v>
      </c>
      <c r="D594" s="226">
        <v>0</v>
      </c>
      <c r="E594" s="235" t="s">
        <v>996</v>
      </c>
      <c r="F594" s="235" t="s">
        <v>588</v>
      </c>
      <c r="G594" s="226">
        <v>0</v>
      </c>
    </row>
    <row r="595" spans="2:7" x14ac:dyDescent="0.25">
      <c r="B595" s="235" t="s">
        <v>998</v>
      </c>
      <c r="C595" s="235" t="s">
        <v>999</v>
      </c>
      <c r="D595" s="226">
        <v>0</v>
      </c>
      <c r="E595" s="235" t="s">
        <v>997</v>
      </c>
      <c r="F595" s="235" t="s">
        <v>590</v>
      </c>
      <c r="G595" s="226">
        <v>0</v>
      </c>
    </row>
    <row r="596" spans="2:7" x14ac:dyDescent="0.25">
      <c r="B596" s="235" t="s">
        <v>1000</v>
      </c>
      <c r="C596" s="235" t="s">
        <v>782</v>
      </c>
      <c r="D596" s="226">
        <v>0</v>
      </c>
      <c r="E596" s="235" t="s">
        <v>998</v>
      </c>
      <c r="F596" s="235" t="s">
        <v>999</v>
      </c>
      <c r="G596" s="226">
        <v>0</v>
      </c>
    </row>
    <row r="597" spans="2:7" x14ac:dyDescent="0.25">
      <c r="B597" s="235" t="s">
        <v>1001</v>
      </c>
      <c r="C597" s="235" t="s">
        <v>709</v>
      </c>
      <c r="D597" s="226">
        <v>0</v>
      </c>
      <c r="E597" s="235" t="s">
        <v>1000</v>
      </c>
      <c r="F597" s="235" t="s">
        <v>782</v>
      </c>
      <c r="G597" s="226">
        <v>0</v>
      </c>
    </row>
    <row r="598" spans="2:7" x14ac:dyDescent="0.25">
      <c r="B598" s="235" t="s">
        <v>1002</v>
      </c>
      <c r="C598" s="235" t="s">
        <v>785</v>
      </c>
      <c r="D598" s="226">
        <v>0</v>
      </c>
      <c r="E598" s="235" t="s">
        <v>1001</v>
      </c>
      <c r="F598" s="235" t="s">
        <v>709</v>
      </c>
      <c r="G598" s="226">
        <v>0</v>
      </c>
    </row>
    <row r="599" spans="2:7" x14ac:dyDescent="0.25">
      <c r="B599" s="235" t="s">
        <v>1003</v>
      </c>
      <c r="C599" s="235" t="s">
        <v>599</v>
      </c>
      <c r="D599" s="226">
        <v>0</v>
      </c>
      <c r="E599" s="235" t="s">
        <v>1002</v>
      </c>
      <c r="F599" s="235" t="s">
        <v>785</v>
      </c>
      <c r="G599" s="226">
        <v>0</v>
      </c>
    </row>
    <row r="600" spans="2:7" x14ac:dyDescent="0.25">
      <c r="B600" s="235" t="s">
        <v>1004</v>
      </c>
      <c r="C600" s="235" t="s">
        <v>578</v>
      </c>
      <c r="D600" s="226">
        <v>0</v>
      </c>
      <c r="E600" s="235" t="s">
        <v>1003</v>
      </c>
      <c r="F600" s="235" t="s">
        <v>599</v>
      </c>
      <c r="G600" s="226">
        <v>0</v>
      </c>
    </row>
    <row r="601" spans="2:7" x14ac:dyDescent="0.25">
      <c r="B601" s="235" t="s">
        <v>1005</v>
      </c>
      <c r="C601" s="235" t="s">
        <v>1006</v>
      </c>
      <c r="D601" s="226">
        <v>-4396256.92</v>
      </c>
      <c r="E601" s="235" t="s">
        <v>1004</v>
      </c>
      <c r="F601" s="235" t="s">
        <v>578</v>
      </c>
      <c r="G601" s="226">
        <v>0</v>
      </c>
    </row>
    <row r="602" spans="2:7" x14ac:dyDescent="0.25">
      <c r="B602" s="235" t="s">
        <v>1007</v>
      </c>
      <c r="C602" s="235" t="s">
        <v>1008</v>
      </c>
      <c r="D602" s="226">
        <v>-197072.27</v>
      </c>
      <c r="E602" s="235" t="s">
        <v>1005</v>
      </c>
      <c r="F602" s="235" t="s">
        <v>1006</v>
      </c>
      <c r="G602" s="226">
        <v>-4246263.92</v>
      </c>
    </row>
    <row r="603" spans="2:7" x14ac:dyDescent="0.25">
      <c r="B603" s="235" t="s">
        <v>1009</v>
      </c>
      <c r="C603" s="235" t="s">
        <v>1010</v>
      </c>
      <c r="D603" s="226">
        <v>-1401809.96</v>
      </c>
      <c r="E603" s="235" t="s">
        <v>1007</v>
      </c>
      <c r="F603" s="235" t="s">
        <v>1008</v>
      </c>
      <c r="G603" s="226">
        <v>-197072.27</v>
      </c>
    </row>
    <row r="604" spans="2:7" x14ac:dyDescent="0.25">
      <c r="B604" s="235" t="s">
        <v>1011</v>
      </c>
      <c r="C604" s="235" t="s">
        <v>1012</v>
      </c>
      <c r="D604" s="226">
        <v>-14793.21</v>
      </c>
      <c r="E604" s="235" t="s">
        <v>1009</v>
      </c>
      <c r="F604" s="235" t="s">
        <v>1010</v>
      </c>
      <c r="G604" s="226">
        <v>-1401814.96</v>
      </c>
    </row>
    <row r="605" spans="2:7" x14ac:dyDescent="0.25">
      <c r="B605" s="235" t="s">
        <v>1013</v>
      </c>
      <c r="C605" s="235" t="s">
        <v>1014</v>
      </c>
      <c r="D605" s="226">
        <v>-1693032.77</v>
      </c>
      <c r="E605" s="235" t="s">
        <v>1011</v>
      </c>
      <c r="F605" s="235" t="s">
        <v>1012</v>
      </c>
      <c r="G605" s="226">
        <v>-14793.21</v>
      </c>
    </row>
    <row r="606" spans="2:7" x14ac:dyDescent="0.25">
      <c r="B606" s="235" t="s">
        <v>1015</v>
      </c>
      <c r="C606" s="235" t="s">
        <v>1016</v>
      </c>
      <c r="D606" s="226">
        <v>0</v>
      </c>
      <c r="E606" s="235" t="s">
        <v>1013</v>
      </c>
      <c r="F606" s="235" t="s">
        <v>1014</v>
      </c>
      <c r="G606" s="226">
        <v>-1543034.77</v>
      </c>
    </row>
    <row r="607" spans="2:7" x14ac:dyDescent="0.25">
      <c r="B607" s="235" t="s">
        <v>1017</v>
      </c>
      <c r="C607" s="235" t="s">
        <v>1018</v>
      </c>
      <c r="D607" s="226">
        <v>-479334.08</v>
      </c>
      <c r="E607" s="235" t="s">
        <v>1015</v>
      </c>
      <c r="F607" s="235" t="s">
        <v>1016</v>
      </c>
      <c r="G607" s="226">
        <v>0</v>
      </c>
    </row>
    <row r="608" spans="2:7" x14ac:dyDescent="0.25">
      <c r="B608" s="235" t="s">
        <v>1019</v>
      </c>
      <c r="C608" s="235" t="s">
        <v>1020</v>
      </c>
      <c r="D608" s="226">
        <v>-345348.97</v>
      </c>
      <c r="E608" s="235" t="s">
        <v>1017</v>
      </c>
      <c r="F608" s="235" t="s">
        <v>1018</v>
      </c>
      <c r="G608" s="226">
        <v>-479334.08</v>
      </c>
    </row>
    <row r="609" spans="2:7" x14ac:dyDescent="0.25">
      <c r="B609" s="235" t="s">
        <v>1021</v>
      </c>
      <c r="C609" s="235" t="s">
        <v>1022</v>
      </c>
      <c r="D609" s="226">
        <v>0</v>
      </c>
      <c r="E609" s="235" t="s">
        <v>1019</v>
      </c>
      <c r="F609" s="235" t="s">
        <v>1020</v>
      </c>
      <c r="G609" s="226">
        <v>-345348.97</v>
      </c>
    </row>
    <row r="610" spans="2:7" x14ac:dyDescent="0.25">
      <c r="B610" s="235" t="s">
        <v>1023</v>
      </c>
      <c r="C610" s="235" t="s">
        <v>1024</v>
      </c>
      <c r="D610" s="226">
        <v>-209208.65</v>
      </c>
      <c r="E610" s="235" t="s">
        <v>1021</v>
      </c>
      <c r="F610" s="235" t="s">
        <v>1022</v>
      </c>
      <c r="G610" s="226">
        <v>0</v>
      </c>
    </row>
    <row r="611" spans="2:7" x14ac:dyDescent="0.25">
      <c r="B611" s="235" t="s">
        <v>1025</v>
      </c>
      <c r="C611" s="235" t="s">
        <v>1026</v>
      </c>
      <c r="D611" s="226">
        <v>0</v>
      </c>
      <c r="E611" s="235" t="s">
        <v>1023</v>
      </c>
      <c r="F611" s="235" t="s">
        <v>1024</v>
      </c>
      <c r="G611" s="226">
        <v>-209208.65</v>
      </c>
    </row>
    <row r="612" spans="2:7" x14ac:dyDescent="0.25">
      <c r="B612" s="235" t="s">
        <v>1027</v>
      </c>
      <c r="C612" s="235" t="s">
        <v>1028</v>
      </c>
      <c r="D612" s="226">
        <v>0</v>
      </c>
      <c r="E612" s="235" t="s">
        <v>1025</v>
      </c>
      <c r="F612" s="235" t="s">
        <v>1026</v>
      </c>
      <c r="G612" s="226">
        <v>0</v>
      </c>
    </row>
    <row r="613" spans="2:7" x14ac:dyDescent="0.25">
      <c r="B613" s="235" t="s">
        <v>1029</v>
      </c>
      <c r="C613" s="235" t="s">
        <v>1030</v>
      </c>
      <c r="D613" s="226">
        <v>-55657.01</v>
      </c>
      <c r="E613" s="235" t="s">
        <v>1027</v>
      </c>
      <c r="F613" s="235" t="s">
        <v>1028</v>
      </c>
      <c r="G613" s="226">
        <v>0</v>
      </c>
    </row>
    <row r="614" spans="2:7" x14ac:dyDescent="0.25">
      <c r="B614" s="235" t="s">
        <v>1031</v>
      </c>
      <c r="C614" s="235" t="s">
        <v>1032</v>
      </c>
      <c r="D614" s="226">
        <v>0</v>
      </c>
      <c r="E614" s="235" t="s">
        <v>1029</v>
      </c>
      <c r="F614" s="235" t="s">
        <v>1030</v>
      </c>
      <c r="G614" s="226">
        <v>-55657.01</v>
      </c>
    </row>
    <row r="615" spans="2:7" x14ac:dyDescent="0.25">
      <c r="B615" s="235" t="s">
        <v>1033</v>
      </c>
      <c r="C615" s="235" t="s">
        <v>1034</v>
      </c>
      <c r="D615" s="226">
        <v>0</v>
      </c>
      <c r="E615" s="235" t="s">
        <v>1031</v>
      </c>
      <c r="F615" s="235" t="s">
        <v>1032</v>
      </c>
      <c r="G615" s="226">
        <v>0</v>
      </c>
    </row>
    <row r="616" spans="2:7" x14ac:dyDescent="0.25">
      <c r="B616" s="235" t="s">
        <v>1035</v>
      </c>
      <c r="C616" s="235" t="s">
        <v>1034</v>
      </c>
      <c r="D616" s="226">
        <v>0</v>
      </c>
      <c r="E616" s="235" t="s">
        <v>1033</v>
      </c>
      <c r="F616" s="235" t="s">
        <v>1034</v>
      </c>
      <c r="G616" s="226">
        <v>0</v>
      </c>
    </row>
    <row r="617" spans="2:7" x14ac:dyDescent="0.25">
      <c r="B617" s="235" t="s">
        <v>1036</v>
      </c>
      <c r="C617" s="235" t="s">
        <v>1037</v>
      </c>
      <c r="D617" s="226">
        <v>0</v>
      </c>
      <c r="E617" s="235" t="s">
        <v>1035</v>
      </c>
      <c r="F617" s="235" t="s">
        <v>1034</v>
      </c>
      <c r="G617" s="226">
        <v>0</v>
      </c>
    </row>
    <row r="618" spans="2:7" x14ac:dyDescent="0.25">
      <c r="B618" s="235" t="s">
        <v>1038</v>
      </c>
      <c r="C618" s="235" t="s">
        <v>1037</v>
      </c>
      <c r="D618" s="226">
        <v>0</v>
      </c>
      <c r="E618" s="235" t="s">
        <v>1036</v>
      </c>
      <c r="F618" s="235" t="s">
        <v>1037</v>
      </c>
      <c r="G618" s="226">
        <v>0</v>
      </c>
    </row>
    <row r="619" spans="2:7" x14ac:dyDescent="0.25">
      <c r="B619" s="235" t="s">
        <v>1039</v>
      </c>
      <c r="C619" s="235" t="s">
        <v>1040</v>
      </c>
      <c r="D619" s="226">
        <v>12371348.189999999</v>
      </c>
      <c r="E619" s="235" t="s">
        <v>1038</v>
      </c>
      <c r="F619" s="235" t="s">
        <v>1037</v>
      </c>
      <c r="G619" s="226">
        <v>0</v>
      </c>
    </row>
    <row r="620" spans="2:7" x14ac:dyDescent="0.25">
      <c r="B620" s="235" t="s">
        <v>1041</v>
      </c>
      <c r="C620" s="235" t="s">
        <v>1042</v>
      </c>
      <c r="D620" s="226">
        <v>0</v>
      </c>
      <c r="E620" s="235" t="s">
        <v>1039</v>
      </c>
      <c r="F620" s="235" t="s">
        <v>1040</v>
      </c>
      <c r="G620" s="226">
        <v>11873982.66</v>
      </c>
    </row>
    <row r="621" spans="2:7" x14ac:dyDescent="0.25">
      <c r="B621" s="235" t="s">
        <v>1043</v>
      </c>
      <c r="C621" s="235" t="s">
        <v>1044</v>
      </c>
      <c r="D621" s="226">
        <v>0</v>
      </c>
      <c r="E621" s="235" t="s">
        <v>1041</v>
      </c>
      <c r="F621" s="235" t="s">
        <v>1042</v>
      </c>
      <c r="G621" s="226">
        <v>0</v>
      </c>
    </row>
    <row r="622" spans="2:7" x14ac:dyDescent="0.25">
      <c r="B622" s="235" t="s">
        <v>1045</v>
      </c>
      <c r="C622" s="235" t="s">
        <v>1046</v>
      </c>
      <c r="D622" s="226">
        <v>0</v>
      </c>
      <c r="E622" s="235" t="s">
        <v>1043</v>
      </c>
      <c r="F622" s="235" t="s">
        <v>1044</v>
      </c>
      <c r="G622" s="226">
        <v>0</v>
      </c>
    </row>
    <row r="623" spans="2:7" x14ac:dyDescent="0.25">
      <c r="B623" s="235" t="s">
        <v>1047</v>
      </c>
      <c r="C623" s="235" t="s">
        <v>1048</v>
      </c>
      <c r="D623" s="226">
        <v>24692.560000000001</v>
      </c>
      <c r="E623" s="235" t="s">
        <v>1045</v>
      </c>
      <c r="F623" s="235" t="s">
        <v>1046</v>
      </c>
      <c r="G623" s="226">
        <v>0</v>
      </c>
    </row>
    <row r="624" spans="2:7" x14ac:dyDescent="0.25">
      <c r="B624" s="235" t="s">
        <v>1049</v>
      </c>
      <c r="C624" s="235" t="s">
        <v>1050</v>
      </c>
      <c r="D624" s="226">
        <v>0</v>
      </c>
      <c r="E624" s="235" t="s">
        <v>1047</v>
      </c>
      <c r="F624" s="235" t="s">
        <v>1048</v>
      </c>
      <c r="G624" s="226">
        <v>27790.86</v>
      </c>
    </row>
    <row r="625" spans="2:7" x14ac:dyDescent="0.25">
      <c r="B625" s="235" t="s">
        <v>1051</v>
      </c>
      <c r="C625" s="235" t="s">
        <v>1052</v>
      </c>
      <c r="D625" s="226">
        <v>22327.15</v>
      </c>
      <c r="E625" s="235" t="s">
        <v>1049</v>
      </c>
      <c r="F625" s="235" t="s">
        <v>1050</v>
      </c>
      <c r="G625" s="226">
        <v>0</v>
      </c>
    </row>
    <row r="626" spans="2:7" x14ac:dyDescent="0.25">
      <c r="B626" s="235" t="s">
        <v>1053</v>
      </c>
      <c r="C626" s="235" t="s">
        <v>1054</v>
      </c>
      <c r="D626" s="226">
        <v>0.09</v>
      </c>
      <c r="E626" s="235" t="s">
        <v>1051</v>
      </c>
      <c r="F626" s="235" t="s">
        <v>1052</v>
      </c>
      <c r="G626" s="226">
        <v>19268.29</v>
      </c>
    </row>
    <row r="627" spans="2:7" x14ac:dyDescent="0.25">
      <c r="B627" s="235" t="s">
        <v>1055</v>
      </c>
      <c r="C627" s="235" t="s">
        <v>1056</v>
      </c>
      <c r="D627" s="226">
        <v>22327.06</v>
      </c>
      <c r="E627" s="235" t="s">
        <v>1053</v>
      </c>
      <c r="F627" s="235" t="s">
        <v>1054</v>
      </c>
      <c r="G627" s="226">
        <v>0.09</v>
      </c>
    </row>
    <row r="628" spans="2:7" x14ac:dyDescent="0.25">
      <c r="B628" s="235" t="s">
        <v>1057</v>
      </c>
      <c r="C628" s="235" t="s">
        <v>1058</v>
      </c>
      <c r="D628" s="226">
        <v>2365.41</v>
      </c>
      <c r="E628" s="235" t="s">
        <v>1055</v>
      </c>
      <c r="F628" s="235" t="s">
        <v>1056</v>
      </c>
      <c r="G628" s="226">
        <v>19268.2</v>
      </c>
    </row>
    <row r="629" spans="2:7" x14ac:dyDescent="0.25">
      <c r="B629" s="235" t="s">
        <v>1059</v>
      </c>
      <c r="C629" s="235" t="s">
        <v>1060</v>
      </c>
      <c r="D629" s="226">
        <v>2141.7199999999998</v>
      </c>
      <c r="E629" s="235" t="s">
        <v>1057</v>
      </c>
      <c r="F629" s="235" t="s">
        <v>1058</v>
      </c>
      <c r="G629" s="226">
        <v>8522.57</v>
      </c>
    </row>
    <row r="630" spans="2:7" x14ac:dyDescent="0.25">
      <c r="B630" s="235" t="s">
        <v>1061</v>
      </c>
      <c r="C630" s="235" t="s">
        <v>1062</v>
      </c>
      <c r="D630" s="226">
        <v>223.69</v>
      </c>
      <c r="E630" s="235" t="s">
        <v>1059</v>
      </c>
      <c r="F630" s="235" t="s">
        <v>1060</v>
      </c>
      <c r="G630" s="226">
        <v>6481.27</v>
      </c>
    </row>
    <row r="631" spans="2:7" x14ac:dyDescent="0.25">
      <c r="B631" s="235" t="s">
        <v>1063</v>
      </c>
      <c r="C631" s="235" t="s">
        <v>1064</v>
      </c>
      <c r="D631" s="226">
        <v>0</v>
      </c>
      <c r="E631" s="235" t="s">
        <v>1061</v>
      </c>
      <c r="F631" s="235" t="s">
        <v>1062</v>
      </c>
      <c r="G631" s="226">
        <v>2041.3</v>
      </c>
    </row>
    <row r="632" spans="2:7" x14ac:dyDescent="0.25">
      <c r="B632" s="235" t="s">
        <v>1065</v>
      </c>
      <c r="C632" s="235" t="s">
        <v>1066</v>
      </c>
      <c r="D632" s="226">
        <v>7928923.9699999997</v>
      </c>
      <c r="E632" s="235" t="s">
        <v>1063</v>
      </c>
      <c r="F632" s="235" t="s">
        <v>1064</v>
      </c>
      <c r="G632" s="226">
        <v>0</v>
      </c>
    </row>
    <row r="633" spans="2:7" x14ac:dyDescent="0.25">
      <c r="B633" s="235" t="s">
        <v>1067</v>
      </c>
      <c r="C633" s="235" t="s">
        <v>1068</v>
      </c>
      <c r="D633" s="226">
        <v>1432607.9</v>
      </c>
      <c r="E633" s="235" t="s">
        <v>1065</v>
      </c>
      <c r="F633" s="235" t="s">
        <v>1066</v>
      </c>
      <c r="G633" s="226">
        <v>7270976.2699999996</v>
      </c>
    </row>
    <row r="634" spans="2:7" x14ac:dyDescent="0.25">
      <c r="B634" s="235" t="s">
        <v>1069</v>
      </c>
      <c r="C634" s="235" t="s">
        <v>1070</v>
      </c>
      <c r="D634" s="226">
        <v>3548094.91</v>
      </c>
      <c r="E634" s="235" t="s">
        <v>1067</v>
      </c>
      <c r="F634" s="235" t="s">
        <v>1068</v>
      </c>
      <c r="G634" s="226">
        <v>1358126.59</v>
      </c>
    </row>
    <row r="635" spans="2:7" x14ac:dyDescent="0.25">
      <c r="B635" s="235" t="s">
        <v>1071</v>
      </c>
      <c r="C635" s="235" t="s">
        <v>1072</v>
      </c>
      <c r="D635" s="226">
        <v>89471.81</v>
      </c>
      <c r="E635" s="235" t="s">
        <v>1069</v>
      </c>
      <c r="F635" s="235" t="s">
        <v>1070</v>
      </c>
      <c r="G635" s="226">
        <v>3056168.78</v>
      </c>
    </row>
    <row r="636" spans="2:7" x14ac:dyDescent="0.25">
      <c r="B636" s="235" t="s">
        <v>1073</v>
      </c>
      <c r="C636" s="235" t="s">
        <v>1074</v>
      </c>
      <c r="D636" s="226">
        <v>1791534.12</v>
      </c>
      <c r="E636" s="235" t="s">
        <v>1071</v>
      </c>
      <c r="F636" s="235" t="s">
        <v>1072</v>
      </c>
      <c r="G636" s="226">
        <v>88124.95</v>
      </c>
    </row>
    <row r="637" spans="2:7" x14ac:dyDescent="0.25">
      <c r="B637" s="235" t="s">
        <v>1075</v>
      </c>
      <c r="C637" s="235" t="s">
        <v>1076</v>
      </c>
      <c r="D637" s="226">
        <v>0</v>
      </c>
      <c r="E637" s="235" t="s">
        <v>1073</v>
      </c>
      <c r="F637" s="235" t="s">
        <v>1074</v>
      </c>
      <c r="G637" s="226">
        <v>1781891.05</v>
      </c>
    </row>
    <row r="638" spans="2:7" x14ac:dyDescent="0.25">
      <c r="B638" s="235" t="s">
        <v>1077</v>
      </c>
      <c r="C638" s="235" t="s">
        <v>1078</v>
      </c>
      <c r="D638" s="226">
        <v>0</v>
      </c>
      <c r="E638" s="235" t="s">
        <v>1075</v>
      </c>
      <c r="F638" s="235" t="s">
        <v>1076</v>
      </c>
      <c r="G638" s="226">
        <v>0</v>
      </c>
    </row>
    <row r="639" spans="2:7" x14ac:dyDescent="0.25">
      <c r="B639" s="235" t="s">
        <v>1079</v>
      </c>
      <c r="C639" s="235" t="s">
        <v>1080</v>
      </c>
      <c r="D639" s="226">
        <v>591868.34</v>
      </c>
      <c r="E639" s="235" t="s">
        <v>1077</v>
      </c>
      <c r="F639" s="235" t="s">
        <v>1078</v>
      </c>
      <c r="G639" s="226">
        <v>0</v>
      </c>
    </row>
    <row r="640" spans="2:7" x14ac:dyDescent="0.25">
      <c r="B640" s="235" t="s">
        <v>1081</v>
      </c>
      <c r="C640" s="235" t="s">
        <v>1082</v>
      </c>
      <c r="D640" s="226">
        <v>475346.89</v>
      </c>
      <c r="E640" s="235" t="s">
        <v>1079</v>
      </c>
      <c r="F640" s="235" t="s">
        <v>1080</v>
      </c>
      <c r="G640" s="226">
        <v>535348.63</v>
      </c>
    </row>
    <row r="641" spans="2:7" x14ac:dyDescent="0.25">
      <c r="B641" s="235" t="s">
        <v>1083</v>
      </c>
      <c r="C641" s="235" t="s">
        <v>1084</v>
      </c>
      <c r="D641" s="226">
        <v>0</v>
      </c>
      <c r="E641" s="235" t="s">
        <v>1081</v>
      </c>
      <c r="F641" s="235" t="s">
        <v>1082</v>
      </c>
      <c r="G641" s="226">
        <v>451316.27</v>
      </c>
    </row>
    <row r="642" spans="2:7" x14ac:dyDescent="0.25">
      <c r="B642" s="235" t="s">
        <v>1085</v>
      </c>
      <c r="C642" s="235" t="s">
        <v>1086</v>
      </c>
      <c r="D642" s="226">
        <v>0</v>
      </c>
      <c r="E642" s="235" t="s">
        <v>1083</v>
      </c>
      <c r="F642" s="235" t="s">
        <v>1084</v>
      </c>
      <c r="G642" s="226">
        <v>0</v>
      </c>
    </row>
    <row r="643" spans="2:7" x14ac:dyDescent="0.25">
      <c r="B643" s="235" t="s">
        <v>1087</v>
      </c>
      <c r="C643" s="235" t="s">
        <v>566</v>
      </c>
      <c r="D643" s="226">
        <v>0</v>
      </c>
      <c r="E643" s="235" t="s">
        <v>1085</v>
      </c>
      <c r="F643" s="235" t="s">
        <v>1086</v>
      </c>
      <c r="G643" s="226">
        <v>0</v>
      </c>
    </row>
    <row r="644" spans="2:7" x14ac:dyDescent="0.25">
      <c r="B644" s="235" t="s">
        <v>1088</v>
      </c>
      <c r="C644" s="235" t="s">
        <v>1089</v>
      </c>
      <c r="D644" s="226">
        <v>0</v>
      </c>
      <c r="E644" s="235" t="s">
        <v>1087</v>
      </c>
      <c r="F644" s="235" t="s">
        <v>566</v>
      </c>
      <c r="G644" s="226">
        <v>0</v>
      </c>
    </row>
    <row r="645" spans="2:7" x14ac:dyDescent="0.25">
      <c r="B645" s="235" t="s">
        <v>1090</v>
      </c>
      <c r="C645" s="235" t="s">
        <v>1091</v>
      </c>
      <c r="D645" s="226">
        <v>0</v>
      </c>
      <c r="E645" s="235" t="s">
        <v>1088</v>
      </c>
      <c r="F645" s="235" t="s">
        <v>1089</v>
      </c>
      <c r="G645" s="226">
        <v>0</v>
      </c>
    </row>
    <row r="646" spans="2:7" x14ac:dyDescent="0.25">
      <c r="B646" s="235" t="s">
        <v>1092</v>
      </c>
      <c r="C646" s="235" t="s">
        <v>1093</v>
      </c>
      <c r="D646" s="226">
        <v>0</v>
      </c>
      <c r="E646" s="235" t="s">
        <v>1090</v>
      </c>
      <c r="F646" s="235" t="s">
        <v>1091</v>
      </c>
      <c r="G646" s="226">
        <v>0</v>
      </c>
    </row>
    <row r="647" spans="2:7" x14ac:dyDescent="0.25">
      <c r="B647" s="235" t="s">
        <v>1094</v>
      </c>
      <c r="C647" s="235" t="s">
        <v>1095</v>
      </c>
      <c r="D647" s="226">
        <v>0</v>
      </c>
      <c r="E647" s="235" t="s">
        <v>1092</v>
      </c>
      <c r="F647" s="235" t="s">
        <v>1093</v>
      </c>
      <c r="G647" s="226">
        <v>0</v>
      </c>
    </row>
    <row r="648" spans="2:7" x14ac:dyDescent="0.25">
      <c r="B648" s="235" t="s">
        <v>1096</v>
      </c>
      <c r="C648" s="235" t="s">
        <v>1097</v>
      </c>
      <c r="D648" s="226">
        <v>0</v>
      </c>
      <c r="E648" s="235" t="s">
        <v>1094</v>
      </c>
      <c r="F648" s="235" t="s">
        <v>1095</v>
      </c>
      <c r="G648" s="226">
        <v>0</v>
      </c>
    </row>
    <row r="649" spans="2:7" x14ac:dyDescent="0.25">
      <c r="B649" s="235" t="s">
        <v>1098</v>
      </c>
      <c r="C649" s="235" t="s">
        <v>1099</v>
      </c>
      <c r="D649" s="226">
        <v>0</v>
      </c>
      <c r="E649" s="235" t="s">
        <v>1096</v>
      </c>
      <c r="F649" s="235" t="s">
        <v>1097</v>
      </c>
      <c r="G649" s="226">
        <v>0</v>
      </c>
    </row>
    <row r="650" spans="2:7" x14ac:dyDescent="0.25">
      <c r="B650" s="235" t="s">
        <v>1100</v>
      </c>
      <c r="C650" s="235" t="s">
        <v>1101</v>
      </c>
      <c r="D650" s="226">
        <v>0</v>
      </c>
      <c r="E650" s="235" t="s">
        <v>1098</v>
      </c>
      <c r="F650" s="235" t="s">
        <v>1099</v>
      </c>
      <c r="G650" s="226">
        <v>0</v>
      </c>
    </row>
    <row r="651" spans="2:7" x14ac:dyDescent="0.25">
      <c r="B651" s="235" t="s">
        <v>1102</v>
      </c>
      <c r="C651" s="235" t="s">
        <v>1103</v>
      </c>
      <c r="D651" s="226">
        <v>0</v>
      </c>
      <c r="E651" s="235" t="s">
        <v>1100</v>
      </c>
      <c r="F651" s="235" t="s">
        <v>1101</v>
      </c>
      <c r="G651" s="226">
        <v>0</v>
      </c>
    </row>
    <row r="652" spans="2:7" x14ac:dyDescent="0.25">
      <c r="B652" s="235" t="s">
        <v>1104</v>
      </c>
      <c r="C652" s="235" t="s">
        <v>1105</v>
      </c>
      <c r="D652" s="226">
        <v>0</v>
      </c>
      <c r="E652" s="235" t="s">
        <v>1102</v>
      </c>
      <c r="F652" s="235" t="s">
        <v>1103</v>
      </c>
      <c r="G652" s="226">
        <v>0</v>
      </c>
    </row>
    <row r="653" spans="2:7" x14ac:dyDescent="0.25">
      <c r="B653" s="235" t="s">
        <v>1106</v>
      </c>
      <c r="C653" s="235" t="s">
        <v>1107</v>
      </c>
      <c r="D653" s="226">
        <v>0</v>
      </c>
      <c r="E653" s="235" t="s">
        <v>1104</v>
      </c>
      <c r="F653" s="235" t="s">
        <v>1105</v>
      </c>
      <c r="G653" s="226">
        <v>0</v>
      </c>
    </row>
    <row r="654" spans="2:7" x14ac:dyDescent="0.25">
      <c r="B654" s="235" t="s">
        <v>1108</v>
      </c>
      <c r="C654" s="235" t="s">
        <v>1109</v>
      </c>
      <c r="D654" s="226">
        <v>495558.31</v>
      </c>
      <c r="E654" s="235" t="s">
        <v>1106</v>
      </c>
      <c r="F654" s="235" t="s">
        <v>1107</v>
      </c>
      <c r="G654" s="226">
        <v>0</v>
      </c>
    </row>
    <row r="655" spans="2:7" x14ac:dyDescent="0.25">
      <c r="B655" s="235" t="s">
        <v>1110</v>
      </c>
      <c r="C655" s="235" t="s">
        <v>1111</v>
      </c>
      <c r="D655" s="226">
        <v>0</v>
      </c>
      <c r="E655" s="235" t="s">
        <v>1108</v>
      </c>
      <c r="F655" s="235" t="s">
        <v>1109</v>
      </c>
      <c r="G655" s="226">
        <v>483743.64</v>
      </c>
    </row>
    <row r="656" spans="2:7" x14ac:dyDescent="0.25">
      <c r="B656" s="235" t="s">
        <v>1112</v>
      </c>
      <c r="C656" s="235" t="s">
        <v>1113</v>
      </c>
      <c r="D656" s="226">
        <v>0</v>
      </c>
      <c r="E656" s="235" t="s">
        <v>1110</v>
      </c>
      <c r="F656" s="235" t="s">
        <v>1111</v>
      </c>
      <c r="G656" s="226">
        <v>0</v>
      </c>
    </row>
    <row r="657" spans="2:7" x14ac:dyDescent="0.25">
      <c r="B657" s="235" t="s">
        <v>1114</v>
      </c>
      <c r="C657" s="235" t="s">
        <v>1115</v>
      </c>
      <c r="D657" s="226">
        <v>0</v>
      </c>
      <c r="E657" s="235" t="s">
        <v>1112</v>
      </c>
      <c r="F657" s="235" t="s">
        <v>1113</v>
      </c>
      <c r="G657" s="226">
        <v>0</v>
      </c>
    </row>
    <row r="658" spans="2:7" x14ac:dyDescent="0.25">
      <c r="B658" s="235" t="s">
        <v>1116</v>
      </c>
      <c r="C658" s="235" t="s">
        <v>1117</v>
      </c>
      <c r="D658" s="226">
        <v>0</v>
      </c>
      <c r="E658" s="235" t="s">
        <v>1114</v>
      </c>
      <c r="F658" s="235" t="s">
        <v>1115</v>
      </c>
      <c r="G658" s="226">
        <v>0</v>
      </c>
    </row>
    <row r="659" spans="2:7" x14ac:dyDescent="0.25">
      <c r="B659" s="235" t="s">
        <v>1118</v>
      </c>
      <c r="C659" s="235" t="s">
        <v>1119</v>
      </c>
      <c r="D659" s="226">
        <v>0</v>
      </c>
      <c r="E659" s="235" t="s">
        <v>1116</v>
      </c>
      <c r="F659" s="235" t="s">
        <v>1117</v>
      </c>
      <c r="G659" s="226">
        <v>0</v>
      </c>
    </row>
    <row r="660" spans="2:7" x14ac:dyDescent="0.25">
      <c r="B660" s="235" t="s">
        <v>1120</v>
      </c>
      <c r="C660" s="235" t="s">
        <v>1121</v>
      </c>
      <c r="D660" s="226">
        <v>0</v>
      </c>
      <c r="E660" s="235" t="s">
        <v>1118</v>
      </c>
      <c r="F660" s="235" t="s">
        <v>1119</v>
      </c>
      <c r="G660" s="226">
        <v>0</v>
      </c>
    </row>
    <row r="661" spans="2:7" x14ac:dyDescent="0.25">
      <c r="B661" s="235" t="s">
        <v>1122</v>
      </c>
      <c r="C661" s="235" t="s">
        <v>1123</v>
      </c>
      <c r="D661" s="226">
        <v>0</v>
      </c>
      <c r="E661" s="235" t="s">
        <v>1120</v>
      </c>
      <c r="F661" s="235" t="s">
        <v>1121</v>
      </c>
      <c r="G661" s="226">
        <v>0</v>
      </c>
    </row>
    <row r="662" spans="2:7" x14ac:dyDescent="0.25">
      <c r="B662" s="235" t="s">
        <v>1124</v>
      </c>
      <c r="C662" s="235" t="s">
        <v>1125</v>
      </c>
      <c r="D662" s="226">
        <v>0</v>
      </c>
      <c r="E662" s="235" t="s">
        <v>1122</v>
      </c>
      <c r="F662" s="235" t="s">
        <v>1123</v>
      </c>
      <c r="G662" s="226">
        <v>0</v>
      </c>
    </row>
    <row r="663" spans="2:7" x14ac:dyDescent="0.25">
      <c r="B663" s="235" t="s">
        <v>1126</v>
      </c>
      <c r="C663" s="235" t="s">
        <v>1127</v>
      </c>
      <c r="D663" s="226">
        <v>0</v>
      </c>
      <c r="E663" s="235" t="s">
        <v>1124</v>
      </c>
      <c r="F663" s="235" t="s">
        <v>1125</v>
      </c>
      <c r="G663" s="226">
        <v>0</v>
      </c>
    </row>
    <row r="664" spans="2:7" x14ac:dyDescent="0.25">
      <c r="B664" s="235" t="s">
        <v>1128</v>
      </c>
      <c r="C664" s="235" t="s">
        <v>1129</v>
      </c>
      <c r="D664" s="226">
        <v>495558.31</v>
      </c>
      <c r="E664" s="235" t="s">
        <v>1126</v>
      </c>
      <c r="F664" s="235" t="s">
        <v>1127</v>
      </c>
      <c r="G664" s="226">
        <v>0</v>
      </c>
    </row>
    <row r="665" spans="2:7" x14ac:dyDescent="0.25">
      <c r="B665" s="235" t="s">
        <v>1130</v>
      </c>
      <c r="C665" s="235" t="s">
        <v>556</v>
      </c>
      <c r="D665" s="226">
        <v>0</v>
      </c>
      <c r="E665" s="235" t="s">
        <v>1128</v>
      </c>
      <c r="F665" s="235" t="s">
        <v>1129</v>
      </c>
      <c r="G665" s="226">
        <v>483743.64</v>
      </c>
    </row>
    <row r="666" spans="2:7" x14ac:dyDescent="0.25">
      <c r="B666" s="235" t="s">
        <v>1131</v>
      </c>
      <c r="C666" s="235" t="s">
        <v>1132</v>
      </c>
      <c r="D666" s="226">
        <v>0</v>
      </c>
      <c r="E666" s="235" t="s">
        <v>1130</v>
      </c>
      <c r="F666" s="235" t="s">
        <v>556</v>
      </c>
      <c r="G666" s="226">
        <v>0</v>
      </c>
    </row>
    <row r="667" spans="2:7" x14ac:dyDescent="0.25">
      <c r="B667" s="235" t="s">
        <v>1133</v>
      </c>
      <c r="C667" s="235" t="s">
        <v>1134</v>
      </c>
      <c r="D667" s="226">
        <v>617706.75</v>
      </c>
      <c r="E667" s="235" t="s">
        <v>1131</v>
      </c>
      <c r="F667" s="235" t="s">
        <v>1132</v>
      </c>
      <c r="G667" s="226">
        <v>0</v>
      </c>
    </row>
    <row r="668" spans="2:7" x14ac:dyDescent="0.25">
      <c r="B668" s="235" t="s">
        <v>1135</v>
      </c>
      <c r="C668" s="235" t="s">
        <v>1136</v>
      </c>
      <c r="D668" s="226">
        <v>0</v>
      </c>
      <c r="E668" s="235" t="s">
        <v>1133</v>
      </c>
      <c r="F668" s="235" t="s">
        <v>1134</v>
      </c>
      <c r="G668" s="226">
        <v>572706.75</v>
      </c>
    </row>
    <row r="669" spans="2:7" x14ac:dyDescent="0.25">
      <c r="B669" s="235" t="s">
        <v>1137</v>
      </c>
      <c r="C669" s="235" t="s">
        <v>1138</v>
      </c>
      <c r="D669" s="226">
        <v>392513.62</v>
      </c>
      <c r="E669" s="235" t="s">
        <v>1135</v>
      </c>
      <c r="F669" s="235" t="s">
        <v>1136</v>
      </c>
      <c r="G669" s="226">
        <v>0</v>
      </c>
    </row>
    <row r="670" spans="2:7" x14ac:dyDescent="0.25">
      <c r="B670" s="235" t="s">
        <v>1139</v>
      </c>
      <c r="C670" s="235" t="s">
        <v>1140</v>
      </c>
      <c r="D670" s="226">
        <v>0</v>
      </c>
      <c r="E670" s="235" t="s">
        <v>1137</v>
      </c>
      <c r="F670" s="235" t="s">
        <v>1138</v>
      </c>
      <c r="G670" s="226">
        <v>347513.62</v>
      </c>
    </row>
    <row r="671" spans="2:7" x14ac:dyDescent="0.25">
      <c r="B671" s="235" t="s">
        <v>1141</v>
      </c>
      <c r="C671" s="235" t="s">
        <v>1142</v>
      </c>
      <c r="D671" s="226">
        <v>225193.13</v>
      </c>
      <c r="E671" s="235" t="s">
        <v>1139</v>
      </c>
      <c r="F671" s="235" t="s">
        <v>1140</v>
      </c>
      <c r="G671" s="226">
        <v>0</v>
      </c>
    </row>
    <row r="672" spans="2:7" x14ac:dyDescent="0.25">
      <c r="B672" s="235" t="s">
        <v>1143</v>
      </c>
      <c r="C672" s="235" t="s">
        <v>1144</v>
      </c>
      <c r="D672" s="226">
        <v>0</v>
      </c>
      <c r="E672" s="235" t="s">
        <v>1141</v>
      </c>
      <c r="F672" s="235" t="s">
        <v>1142</v>
      </c>
      <c r="G672" s="226">
        <v>225193.13</v>
      </c>
    </row>
    <row r="673" spans="2:7" x14ac:dyDescent="0.25">
      <c r="B673" s="235" t="s">
        <v>1145</v>
      </c>
      <c r="C673" s="235" t="s">
        <v>1146</v>
      </c>
      <c r="D673" s="226">
        <v>0</v>
      </c>
      <c r="E673" s="235" t="s">
        <v>1143</v>
      </c>
      <c r="F673" s="235" t="s">
        <v>1144</v>
      </c>
      <c r="G673" s="226">
        <v>0</v>
      </c>
    </row>
    <row r="674" spans="2:7" x14ac:dyDescent="0.25">
      <c r="B674" s="235" t="s">
        <v>1147</v>
      </c>
      <c r="C674" s="235" t="s">
        <v>1148</v>
      </c>
      <c r="D674" s="226">
        <v>0</v>
      </c>
      <c r="E674" s="235" t="s">
        <v>1145</v>
      </c>
      <c r="F674" s="235" t="s">
        <v>1146</v>
      </c>
      <c r="G674" s="226">
        <v>0</v>
      </c>
    </row>
    <row r="675" spans="2:7" x14ac:dyDescent="0.25">
      <c r="B675" s="235" t="s">
        <v>1149</v>
      </c>
      <c r="C675" s="235" t="s">
        <v>1150</v>
      </c>
      <c r="D675" s="226">
        <v>0</v>
      </c>
      <c r="E675" s="235" t="s">
        <v>1147</v>
      </c>
      <c r="F675" s="235" t="s">
        <v>1148</v>
      </c>
      <c r="G675" s="226">
        <v>0</v>
      </c>
    </row>
    <row r="676" spans="2:7" x14ac:dyDescent="0.25">
      <c r="B676" s="235" t="s">
        <v>1151</v>
      </c>
      <c r="C676" s="235" t="s">
        <v>1152</v>
      </c>
      <c r="D676" s="226">
        <v>4592255.91</v>
      </c>
      <c r="E676" s="235" t="s">
        <v>1149</v>
      </c>
      <c r="F676" s="235" t="s">
        <v>1150</v>
      </c>
      <c r="G676" s="226">
        <v>0</v>
      </c>
    </row>
    <row r="677" spans="2:7" x14ac:dyDescent="0.25">
      <c r="B677" s="235" t="s">
        <v>1153</v>
      </c>
      <c r="C677" s="235" t="s">
        <v>1154</v>
      </c>
      <c r="D677" s="226">
        <v>33601.58</v>
      </c>
      <c r="E677" s="235" t="s">
        <v>1151</v>
      </c>
      <c r="F677" s="235" t="s">
        <v>1152</v>
      </c>
      <c r="G677" s="226">
        <v>4761554.45</v>
      </c>
    </row>
    <row r="678" spans="2:7" x14ac:dyDescent="0.25">
      <c r="B678" s="235" t="s">
        <v>1155</v>
      </c>
      <c r="C678" s="235" t="s">
        <v>1156</v>
      </c>
      <c r="D678" s="226">
        <v>33601.58</v>
      </c>
      <c r="E678" s="235" t="s">
        <v>1153</v>
      </c>
      <c r="F678" s="235" t="s">
        <v>1154</v>
      </c>
      <c r="G678" s="226">
        <v>25085.14</v>
      </c>
    </row>
    <row r="679" spans="2:7" x14ac:dyDescent="0.25">
      <c r="B679" s="235" t="s">
        <v>1157</v>
      </c>
      <c r="C679" s="235" t="s">
        <v>1158</v>
      </c>
      <c r="D679" s="226">
        <v>0</v>
      </c>
      <c r="E679" s="235" t="s">
        <v>1155</v>
      </c>
      <c r="F679" s="235" t="s">
        <v>1156</v>
      </c>
      <c r="G679" s="226">
        <v>25085.14</v>
      </c>
    </row>
    <row r="680" spans="2:7" x14ac:dyDescent="0.25">
      <c r="B680" s="235" t="s">
        <v>1159</v>
      </c>
      <c r="C680" s="235" t="s">
        <v>1160</v>
      </c>
      <c r="D680" s="226">
        <v>0</v>
      </c>
      <c r="E680" s="235" t="s">
        <v>1157</v>
      </c>
      <c r="F680" s="235" t="s">
        <v>1158</v>
      </c>
      <c r="G680" s="226">
        <v>0</v>
      </c>
    </row>
    <row r="681" spans="2:7" x14ac:dyDescent="0.25">
      <c r="B681" s="235" t="s">
        <v>1161</v>
      </c>
      <c r="C681" s="235" t="s">
        <v>1162</v>
      </c>
      <c r="D681" s="226">
        <v>0</v>
      </c>
      <c r="E681" s="235" t="s">
        <v>1159</v>
      </c>
      <c r="F681" s="235" t="s">
        <v>1160</v>
      </c>
      <c r="G681" s="226">
        <v>0</v>
      </c>
    </row>
    <row r="682" spans="2:7" x14ac:dyDescent="0.25">
      <c r="B682" s="235" t="s">
        <v>1163</v>
      </c>
      <c r="C682" s="235" t="s">
        <v>1164</v>
      </c>
      <c r="D682" s="226">
        <v>0</v>
      </c>
      <c r="E682" s="235" t="s">
        <v>1161</v>
      </c>
      <c r="F682" s="235" t="s">
        <v>1162</v>
      </c>
      <c r="G682" s="226">
        <v>0</v>
      </c>
    </row>
    <row r="683" spans="2:7" x14ac:dyDescent="0.25">
      <c r="B683" s="235" t="s">
        <v>1165</v>
      </c>
      <c r="C683" s="235" t="s">
        <v>1166</v>
      </c>
      <c r="D683" s="226">
        <v>0</v>
      </c>
      <c r="E683" s="235" t="s">
        <v>1163</v>
      </c>
      <c r="F683" s="235" t="s">
        <v>1164</v>
      </c>
      <c r="G683" s="226">
        <v>0</v>
      </c>
    </row>
    <row r="684" spans="2:7" x14ac:dyDescent="0.25">
      <c r="B684" s="235" t="s">
        <v>1167</v>
      </c>
      <c r="C684" s="235" t="s">
        <v>1168</v>
      </c>
      <c r="D684" s="226">
        <v>0</v>
      </c>
      <c r="E684" s="235" t="s">
        <v>1165</v>
      </c>
      <c r="F684" s="235" t="s">
        <v>1166</v>
      </c>
      <c r="G684" s="226">
        <v>0</v>
      </c>
    </row>
    <row r="685" spans="2:7" x14ac:dyDescent="0.25">
      <c r="B685" s="235" t="s">
        <v>1169</v>
      </c>
      <c r="C685" s="235" t="s">
        <v>1170</v>
      </c>
      <c r="D685" s="226">
        <v>0</v>
      </c>
      <c r="E685" s="235" t="s">
        <v>1167</v>
      </c>
      <c r="F685" s="235" t="s">
        <v>1168</v>
      </c>
      <c r="G685" s="226">
        <v>0</v>
      </c>
    </row>
    <row r="686" spans="2:7" x14ac:dyDescent="0.25">
      <c r="B686" s="235" t="s">
        <v>1171</v>
      </c>
      <c r="C686" s="235" t="s">
        <v>1172</v>
      </c>
      <c r="D686" s="226">
        <v>0</v>
      </c>
      <c r="E686" s="235" t="s">
        <v>1169</v>
      </c>
      <c r="F686" s="235" t="s">
        <v>1170</v>
      </c>
      <c r="G686" s="226">
        <v>0</v>
      </c>
    </row>
    <row r="687" spans="2:7" x14ac:dyDescent="0.25">
      <c r="B687" s="235" t="s">
        <v>1173</v>
      </c>
      <c r="C687" s="235" t="s">
        <v>1174</v>
      </c>
      <c r="D687" s="226">
        <v>0</v>
      </c>
      <c r="E687" s="235" t="s">
        <v>1171</v>
      </c>
      <c r="F687" s="235" t="s">
        <v>1172</v>
      </c>
      <c r="G687" s="226">
        <v>0</v>
      </c>
    </row>
    <row r="688" spans="2:7" x14ac:dyDescent="0.25">
      <c r="B688" s="235" t="s">
        <v>1175</v>
      </c>
      <c r="C688" s="235" t="s">
        <v>1176</v>
      </c>
      <c r="D688" s="226">
        <v>0</v>
      </c>
      <c r="E688" s="235" t="s">
        <v>1173</v>
      </c>
      <c r="F688" s="235" t="s">
        <v>1174</v>
      </c>
      <c r="G688" s="226">
        <v>0</v>
      </c>
    </row>
    <row r="689" spans="2:7" x14ac:dyDescent="0.25">
      <c r="B689" s="235" t="s">
        <v>1177</v>
      </c>
      <c r="C689" s="235" t="s">
        <v>1178</v>
      </c>
      <c r="D689" s="226">
        <v>0</v>
      </c>
      <c r="E689" s="235" t="s">
        <v>1175</v>
      </c>
      <c r="F689" s="235" t="s">
        <v>1176</v>
      </c>
      <c r="G689" s="226">
        <v>0</v>
      </c>
    </row>
    <row r="690" spans="2:7" x14ac:dyDescent="0.25">
      <c r="B690" s="235" t="s">
        <v>1179</v>
      </c>
      <c r="C690" s="235" t="s">
        <v>1180</v>
      </c>
      <c r="D690" s="226">
        <v>0</v>
      </c>
      <c r="E690" s="235" t="s">
        <v>1177</v>
      </c>
      <c r="F690" s="235" t="s">
        <v>1178</v>
      </c>
      <c r="G690" s="226">
        <v>0</v>
      </c>
    </row>
    <row r="691" spans="2:7" x14ac:dyDescent="0.25">
      <c r="B691" s="235" t="s">
        <v>1181</v>
      </c>
      <c r="C691" s="235" t="s">
        <v>1093</v>
      </c>
      <c r="D691" s="226">
        <v>4558654.33</v>
      </c>
      <c r="E691" s="235" t="s">
        <v>1179</v>
      </c>
      <c r="F691" s="235" t="s">
        <v>1180</v>
      </c>
      <c r="G691" s="226">
        <v>0</v>
      </c>
    </row>
    <row r="692" spans="2:7" x14ac:dyDescent="0.25">
      <c r="B692" s="235" t="s">
        <v>1182</v>
      </c>
      <c r="C692" s="235" t="s">
        <v>1183</v>
      </c>
      <c r="D692" s="226">
        <v>12729.99</v>
      </c>
      <c r="E692" s="235" t="s">
        <v>1181</v>
      </c>
      <c r="F692" s="235" t="s">
        <v>1093</v>
      </c>
      <c r="G692" s="226">
        <v>4736469.3099999996</v>
      </c>
    </row>
    <row r="693" spans="2:7" x14ac:dyDescent="0.25">
      <c r="B693" s="235" t="s">
        <v>1184</v>
      </c>
      <c r="C693" s="235" t="s">
        <v>1185</v>
      </c>
      <c r="D693" s="226">
        <v>0</v>
      </c>
      <c r="E693" s="235" t="s">
        <v>1182</v>
      </c>
      <c r="F693" s="235" t="s">
        <v>1183</v>
      </c>
      <c r="G693" s="226">
        <v>12247</v>
      </c>
    </row>
    <row r="694" spans="2:7" x14ac:dyDescent="0.25">
      <c r="B694" s="235" t="s">
        <v>1186</v>
      </c>
      <c r="C694" s="235" t="s">
        <v>1187</v>
      </c>
      <c r="D694" s="226">
        <v>0</v>
      </c>
      <c r="E694" s="235" t="s">
        <v>1184</v>
      </c>
      <c r="F694" s="235" t="s">
        <v>1185</v>
      </c>
      <c r="G694" s="226">
        <v>0</v>
      </c>
    </row>
    <row r="695" spans="2:7" x14ac:dyDescent="0.25">
      <c r="B695" s="235" t="s">
        <v>1188</v>
      </c>
      <c r="C695" s="235" t="s">
        <v>1189</v>
      </c>
      <c r="D695" s="226">
        <v>0</v>
      </c>
      <c r="E695" s="235" t="s">
        <v>1186</v>
      </c>
      <c r="F695" s="235" t="s">
        <v>1187</v>
      </c>
      <c r="G695" s="226">
        <v>0</v>
      </c>
    </row>
    <row r="696" spans="2:7" x14ac:dyDescent="0.25">
      <c r="B696" s="235" t="s">
        <v>1190</v>
      </c>
      <c r="C696" s="235" t="s">
        <v>1191</v>
      </c>
      <c r="D696" s="226">
        <v>0</v>
      </c>
      <c r="E696" s="235" t="s">
        <v>1188</v>
      </c>
      <c r="F696" s="235" t="s">
        <v>1189</v>
      </c>
      <c r="G696" s="226">
        <v>0</v>
      </c>
    </row>
    <row r="697" spans="2:7" x14ac:dyDescent="0.25">
      <c r="B697" s="235" t="s">
        <v>1192</v>
      </c>
      <c r="C697" s="235" t="s">
        <v>1193</v>
      </c>
      <c r="D697" s="226">
        <v>0</v>
      </c>
      <c r="E697" s="235" t="s">
        <v>1190</v>
      </c>
      <c r="F697" s="235" t="s">
        <v>1191</v>
      </c>
      <c r="G697" s="226">
        <v>0</v>
      </c>
    </row>
    <row r="698" spans="2:7" x14ac:dyDescent="0.25">
      <c r="B698" s="235" t="s">
        <v>1194</v>
      </c>
      <c r="C698" s="235" t="s">
        <v>1195</v>
      </c>
      <c r="D698" s="226">
        <v>0</v>
      </c>
      <c r="E698" s="235" t="s">
        <v>1192</v>
      </c>
      <c r="F698" s="235" t="s">
        <v>1193</v>
      </c>
      <c r="G698" s="226">
        <v>0</v>
      </c>
    </row>
    <row r="699" spans="2:7" x14ac:dyDescent="0.25">
      <c r="B699" s="235" t="s">
        <v>1196</v>
      </c>
      <c r="C699" s="235" t="s">
        <v>1197</v>
      </c>
      <c r="D699" s="226">
        <v>0</v>
      </c>
      <c r="E699" s="235" t="s">
        <v>1194</v>
      </c>
      <c r="F699" s="235" t="s">
        <v>1195</v>
      </c>
      <c r="G699" s="226">
        <v>0</v>
      </c>
    </row>
    <row r="700" spans="2:7" x14ac:dyDescent="0.25">
      <c r="B700" s="235" t="s">
        <v>1198</v>
      </c>
      <c r="C700" s="235" t="s">
        <v>1199</v>
      </c>
      <c r="D700" s="226">
        <v>0</v>
      </c>
      <c r="E700" s="235" t="s">
        <v>1196</v>
      </c>
      <c r="F700" s="235" t="s">
        <v>1197</v>
      </c>
      <c r="G700" s="226">
        <v>0</v>
      </c>
    </row>
    <row r="701" spans="2:7" x14ac:dyDescent="0.25">
      <c r="B701" s="235" t="s">
        <v>1200</v>
      </c>
      <c r="C701" s="235" t="s">
        <v>1201</v>
      </c>
      <c r="D701" s="226">
        <v>0</v>
      </c>
      <c r="E701" s="235" t="s">
        <v>1198</v>
      </c>
      <c r="F701" s="235" t="s">
        <v>1199</v>
      </c>
      <c r="G701" s="226">
        <v>0</v>
      </c>
    </row>
    <row r="702" spans="2:7" x14ac:dyDescent="0.25">
      <c r="B702" s="235" t="s">
        <v>1202</v>
      </c>
      <c r="C702" s="235" t="s">
        <v>1203</v>
      </c>
      <c r="D702" s="226">
        <v>0</v>
      </c>
      <c r="E702" s="235" t="s">
        <v>1200</v>
      </c>
      <c r="F702" s="235" t="s">
        <v>1201</v>
      </c>
      <c r="G702" s="226">
        <v>0</v>
      </c>
    </row>
    <row r="703" spans="2:7" x14ac:dyDescent="0.25">
      <c r="B703" s="235" t="s">
        <v>3566</v>
      </c>
      <c r="C703" s="235" t="s">
        <v>3567</v>
      </c>
      <c r="D703" s="226">
        <v>0</v>
      </c>
      <c r="E703" s="235" t="s">
        <v>1202</v>
      </c>
      <c r="F703" s="235" t="s">
        <v>1203</v>
      </c>
      <c r="G703" s="226">
        <v>0</v>
      </c>
    </row>
    <row r="704" spans="2:7" x14ac:dyDescent="0.25">
      <c r="B704" s="235" t="s">
        <v>3568</v>
      </c>
      <c r="C704" s="235" t="s">
        <v>3569</v>
      </c>
      <c r="D704" s="226">
        <v>0</v>
      </c>
      <c r="E704" s="235" t="s">
        <v>3566</v>
      </c>
      <c r="F704" s="235" t="s">
        <v>3567</v>
      </c>
      <c r="G704" s="226">
        <v>0</v>
      </c>
    </row>
    <row r="705" spans="2:7" x14ac:dyDescent="0.25">
      <c r="B705" s="235" t="s">
        <v>3570</v>
      </c>
      <c r="C705" s="235" t="s">
        <v>3571</v>
      </c>
      <c r="D705" s="226">
        <v>0</v>
      </c>
      <c r="E705" s="235" t="s">
        <v>3568</v>
      </c>
      <c r="F705" s="235" t="s">
        <v>3569</v>
      </c>
      <c r="G705" s="226">
        <v>0</v>
      </c>
    </row>
    <row r="706" spans="2:7" x14ac:dyDescent="0.25">
      <c r="B706" s="235" t="s">
        <v>1204</v>
      </c>
      <c r="C706" s="235" t="s">
        <v>1205</v>
      </c>
      <c r="D706" s="226">
        <v>38932.76</v>
      </c>
      <c r="E706" s="235" t="s">
        <v>3570</v>
      </c>
      <c r="F706" s="235" t="s">
        <v>3571</v>
      </c>
      <c r="G706" s="226">
        <v>0</v>
      </c>
    </row>
    <row r="707" spans="2:7" x14ac:dyDescent="0.25">
      <c r="B707" s="235" t="s">
        <v>3572</v>
      </c>
      <c r="C707" s="235" t="s">
        <v>3573</v>
      </c>
      <c r="D707" s="226">
        <v>0</v>
      </c>
      <c r="E707" s="235" t="s">
        <v>1204</v>
      </c>
      <c r="F707" s="235" t="s">
        <v>1205</v>
      </c>
      <c r="G707" s="226">
        <v>39122.639999999999</v>
      </c>
    </row>
    <row r="708" spans="2:7" x14ac:dyDescent="0.25">
      <c r="B708" s="235" t="s">
        <v>1206</v>
      </c>
      <c r="C708" s="235" t="s">
        <v>1207</v>
      </c>
      <c r="D708" s="226">
        <v>139141.98000000001</v>
      </c>
      <c r="E708" s="235" t="s">
        <v>3572</v>
      </c>
      <c r="F708" s="235" t="s">
        <v>3573</v>
      </c>
      <c r="G708" s="226">
        <v>0</v>
      </c>
    </row>
    <row r="709" spans="2:7" x14ac:dyDescent="0.25">
      <c r="B709" s="235" t="s">
        <v>1208</v>
      </c>
      <c r="C709" s="235" t="s">
        <v>95</v>
      </c>
      <c r="D709" s="226">
        <v>3128947.34</v>
      </c>
      <c r="E709" s="235" t="s">
        <v>1206</v>
      </c>
      <c r="F709" s="235" t="s">
        <v>1207</v>
      </c>
      <c r="G709" s="226">
        <v>182231.98</v>
      </c>
    </row>
    <row r="710" spans="2:7" x14ac:dyDescent="0.25">
      <c r="B710" s="235" t="s">
        <v>1209</v>
      </c>
      <c r="C710" s="235" t="s">
        <v>1210</v>
      </c>
      <c r="D710" s="226">
        <v>443.09</v>
      </c>
      <c r="E710" s="235" t="s">
        <v>1208</v>
      </c>
      <c r="F710" s="235" t="s">
        <v>95</v>
      </c>
      <c r="G710" s="226">
        <v>3213375.54</v>
      </c>
    </row>
    <row r="711" spans="2:7" x14ac:dyDescent="0.25">
      <c r="B711" s="235" t="s">
        <v>1211</v>
      </c>
      <c r="C711" s="235" t="s">
        <v>1212</v>
      </c>
      <c r="D711" s="226">
        <v>14551.29</v>
      </c>
      <c r="E711" s="235" t="s">
        <v>1209</v>
      </c>
      <c r="F711" s="235" t="s">
        <v>1210</v>
      </c>
      <c r="G711" s="226">
        <v>443.09</v>
      </c>
    </row>
    <row r="712" spans="2:7" x14ac:dyDescent="0.25">
      <c r="B712" s="235" t="s">
        <v>1213</v>
      </c>
      <c r="C712" s="235" t="s">
        <v>1214</v>
      </c>
      <c r="D712" s="226">
        <v>16633.810000000001</v>
      </c>
      <c r="E712" s="235" t="s">
        <v>1211</v>
      </c>
      <c r="F712" s="235" t="s">
        <v>1212</v>
      </c>
      <c r="G712" s="226">
        <v>28747.93</v>
      </c>
    </row>
    <row r="713" spans="2:7" x14ac:dyDescent="0.25">
      <c r="B713" s="235" t="s">
        <v>1215</v>
      </c>
      <c r="C713" s="235" t="s">
        <v>1216</v>
      </c>
      <c r="D713" s="226">
        <v>1537.29</v>
      </c>
      <c r="E713" s="235" t="s">
        <v>1213</v>
      </c>
      <c r="F713" s="235" t="s">
        <v>1214</v>
      </c>
      <c r="G713" s="226">
        <v>16633.810000000001</v>
      </c>
    </row>
    <row r="714" spans="2:7" x14ac:dyDescent="0.25">
      <c r="B714" s="235" t="s">
        <v>1217</v>
      </c>
      <c r="C714" s="235" t="s">
        <v>1218</v>
      </c>
      <c r="D714" s="226">
        <v>3099.33</v>
      </c>
      <c r="E714" s="235" t="s">
        <v>1215</v>
      </c>
      <c r="F714" s="235" t="s">
        <v>1216</v>
      </c>
      <c r="G714" s="226">
        <v>1437.29</v>
      </c>
    </row>
    <row r="715" spans="2:7" x14ac:dyDescent="0.25">
      <c r="B715" s="235" t="s">
        <v>1219</v>
      </c>
      <c r="C715" s="235" t="s">
        <v>1220</v>
      </c>
      <c r="D715" s="226">
        <v>0</v>
      </c>
      <c r="E715" s="235" t="s">
        <v>1217</v>
      </c>
      <c r="F715" s="235" t="s">
        <v>1218</v>
      </c>
      <c r="G715" s="226">
        <v>14420.34</v>
      </c>
    </row>
    <row r="716" spans="2:7" x14ac:dyDescent="0.25">
      <c r="B716" s="235" t="s">
        <v>1221</v>
      </c>
      <c r="C716" s="235" t="s">
        <v>1222</v>
      </c>
      <c r="D716" s="226">
        <v>623.35</v>
      </c>
      <c r="E716" s="235" t="s">
        <v>1219</v>
      </c>
      <c r="F716" s="235" t="s">
        <v>1220</v>
      </c>
      <c r="G716" s="226">
        <v>0</v>
      </c>
    </row>
    <row r="717" spans="2:7" x14ac:dyDescent="0.25">
      <c r="B717" s="235" t="s">
        <v>1223</v>
      </c>
      <c r="C717" s="235" t="s">
        <v>1224</v>
      </c>
      <c r="D717" s="226">
        <v>9143.2199999999993</v>
      </c>
      <c r="E717" s="235" t="s">
        <v>1221</v>
      </c>
      <c r="F717" s="235" t="s">
        <v>1222</v>
      </c>
      <c r="G717" s="226">
        <v>623.35</v>
      </c>
    </row>
    <row r="718" spans="2:7" x14ac:dyDescent="0.25">
      <c r="B718" s="235" t="s">
        <v>1225</v>
      </c>
      <c r="C718" s="235" t="s">
        <v>1226</v>
      </c>
      <c r="D718" s="226">
        <v>0</v>
      </c>
      <c r="E718" s="235" t="s">
        <v>1223</v>
      </c>
      <c r="F718" s="235" t="s">
        <v>1224</v>
      </c>
      <c r="G718" s="226">
        <v>11829.9</v>
      </c>
    </row>
    <row r="719" spans="2:7" x14ac:dyDescent="0.25">
      <c r="B719" s="235" t="s">
        <v>1227</v>
      </c>
      <c r="C719" s="235" t="s">
        <v>1228</v>
      </c>
      <c r="D719" s="226">
        <v>675</v>
      </c>
      <c r="E719" s="235" t="s">
        <v>1225</v>
      </c>
      <c r="F719" s="235" t="s">
        <v>1226</v>
      </c>
      <c r="G719" s="226">
        <v>0</v>
      </c>
    </row>
    <row r="720" spans="2:7" x14ac:dyDescent="0.25">
      <c r="B720" s="235" t="s">
        <v>1229</v>
      </c>
      <c r="C720" s="235" t="s">
        <v>1230</v>
      </c>
      <c r="D720" s="226">
        <v>15120.15</v>
      </c>
      <c r="E720" s="235" t="s">
        <v>1227</v>
      </c>
      <c r="F720" s="235" t="s">
        <v>1228</v>
      </c>
      <c r="G720" s="226">
        <v>3234</v>
      </c>
    </row>
    <row r="721" spans="2:7" x14ac:dyDescent="0.25">
      <c r="B721" s="235" t="s">
        <v>1231</v>
      </c>
      <c r="C721" s="235" t="s">
        <v>1232</v>
      </c>
      <c r="D721" s="226">
        <v>1163260.08</v>
      </c>
      <c r="E721" s="235" t="s">
        <v>1229</v>
      </c>
      <c r="F721" s="235" t="s">
        <v>1230</v>
      </c>
      <c r="G721" s="226">
        <v>18522.97</v>
      </c>
    </row>
    <row r="722" spans="2:7" x14ac:dyDescent="0.25">
      <c r="B722" s="235" t="s">
        <v>1233</v>
      </c>
      <c r="C722" s="235" t="s">
        <v>1183</v>
      </c>
      <c r="D722" s="226">
        <v>13815.65</v>
      </c>
      <c r="E722" s="235" t="s">
        <v>1231</v>
      </c>
      <c r="F722" s="235" t="s">
        <v>1232</v>
      </c>
      <c r="G722" s="226">
        <v>1179783.82</v>
      </c>
    </row>
    <row r="723" spans="2:7" x14ac:dyDescent="0.25">
      <c r="B723" s="235" t="s">
        <v>1234</v>
      </c>
      <c r="C723" s="235" t="s">
        <v>1235</v>
      </c>
      <c r="D723" s="226">
        <v>-1287789.31</v>
      </c>
      <c r="E723" s="235" t="s">
        <v>1233</v>
      </c>
      <c r="F723" s="235" t="s">
        <v>1183</v>
      </c>
      <c r="G723" s="226">
        <v>13815.65</v>
      </c>
    </row>
    <row r="724" spans="2:7" x14ac:dyDescent="0.25">
      <c r="B724" s="235" t="s">
        <v>1236</v>
      </c>
      <c r="C724" s="235" t="s">
        <v>1237</v>
      </c>
      <c r="D724" s="226">
        <v>-147037.64000000001</v>
      </c>
      <c r="E724" s="235" t="s">
        <v>1234</v>
      </c>
      <c r="F724" s="235" t="s">
        <v>1235</v>
      </c>
      <c r="G724" s="226">
        <v>-1242789.31</v>
      </c>
    </row>
    <row r="725" spans="2:7" x14ac:dyDescent="0.25">
      <c r="B725" s="235" t="s">
        <v>1238</v>
      </c>
      <c r="C725" s="235" t="s">
        <v>1239</v>
      </c>
      <c r="D725" s="226">
        <v>-147037.64000000001</v>
      </c>
      <c r="E725" s="235" t="s">
        <v>1236</v>
      </c>
      <c r="F725" s="235" t="s">
        <v>1237</v>
      </c>
      <c r="G725" s="226">
        <v>-147037.64000000001</v>
      </c>
    </row>
    <row r="726" spans="2:7" x14ac:dyDescent="0.25">
      <c r="B726" s="235" t="s">
        <v>1240</v>
      </c>
      <c r="C726" s="235" t="s">
        <v>1241</v>
      </c>
      <c r="D726" s="226">
        <v>-1140751.67</v>
      </c>
      <c r="E726" s="235" t="s">
        <v>1238</v>
      </c>
      <c r="F726" s="235" t="s">
        <v>1239</v>
      </c>
      <c r="G726" s="226">
        <v>-147037.64000000001</v>
      </c>
    </row>
    <row r="727" spans="2:7" x14ac:dyDescent="0.25">
      <c r="B727" s="235" t="s">
        <v>1242</v>
      </c>
      <c r="C727" s="235" t="s">
        <v>1243</v>
      </c>
      <c r="D727" s="226">
        <v>-1140751.67</v>
      </c>
      <c r="E727" s="235" t="s">
        <v>1240</v>
      </c>
      <c r="F727" s="235" t="s">
        <v>1241</v>
      </c>
      <c r="G727" s="226">
        <v>-1095751.67</v>
      </c>
    </row>
    <row r="728" spans="2:7" x14ac:dyDescent="0.25">
      <c r="B728" s="235" t="s">
        <v>1244</v>
      </c>
      <c r="C728" s="235" t="s">
        <v>1245</v>
      </c>
      <c r="D728" s="226">
        <v>0</v>
      </c>
      <c r="E728" s="235" t="s">
        <v>1242</v>
      </c>
      <c r="F728" s="235" t="s">
        <v>1243</v>
      </c>
      <c r="G728" s="226">
        <v>-1095751.67</v>
      </c>
    </row>
    <row r="729" spans="2:7" x14ac:dyDescent="0.25">
      <c r="B729" s="235" t="s">
        <v>1246</v>
      </c>
      <c r="C729" s="235" t="s">
        <v>1247</v>
      </c>
      <c r="D729" s="226">
        <v>895304.44</v>
      </c>
      <c r="E729" s="235" t="s">
        <v>1244</v>
      </c>
      <c r="F729" s="235" t="s">
        <v>1245</v>
      </c>
      <c r="G729" s="226">
        <v>0</v>
      </c>
    </row>
    <row r="730" spans="2:7" x14ac:dyDescent="0.25">
      <c r="B730" s="235" t="s">
        <v>1248</v>
      </c>
      <c r="C730" s="235" t="s">
        <v>1249</v>
      </c>
      <c r="D730" s="226">
        <v>1145906.72</v>
      </c>
      <c r="E730" s="235" t="s">
        <v>1246</v>
      </c>
      <c r="F730" s="235" t="s">
        <v>1247</v>
      </c>
      <c r="G730" s="226">
        <v>899889.82</v>
      </c>
    </row>
    <row r="731" spans="2:7" x14ac:dyDescent="0.25">
      <c r="B731" s="235" t="s">
        <v>1250</v>
      </c>
      <c r="C731" s="235" t="s">
        <v>1251</v>
      </c>
      <c r="D731" s="226">
        <v>17498.12</v>
      </c>
      <c r="E731" s="235" t="s">
        <v>1248</v>
      </c>
      <c r="F731" s="235" t="s">
        <v>1249</v>
      </c>
      <c r="G731" s="226">
        <v>1137906.72</v>
      </c>
    </row>
    <row r="732" spans="2:7" x14ac:dyDescent="0.25">
      <c r="B732" s="235" t="s">
        <v>1252</v>
      </c>
      <c r="C732" s="235" t="s">
        <v>1253</v>
      </c>
      <c r="D732" s="226">
        <v>17498.12</v>
      </c>
      <c r="E732" s="235" t="s">
        <v>1250</v>
      </c>
      <c r="F732" s="235" t="s">
        <v>1251</v>
      </c>
      <c r="G732" s="226">
        <v>17498.12</v>
      </c>
    </row>
    <row r="733" spans="2:7" x14ac:dyDescent="0.25">
      <c r="B733" s="235" t="s">
        <v>1254</v>
      </c>
      <c r="C733" s="235" t="s">
        <v>1255</v>
      </c>
      <c r="D733" s="226">
        <v>1128408.6000000001</v>
      </c>
      <c r="E733" s="235" t="s">
        <v>1252</v>
      </c>
      <c r="F733" s="235" t="s">
        <v>1253</v>
      </c>
      <c r="G733" s="226">
        <v>17498.12</v>
      </c>
    </row>
    <row r="734" spans="2:7" x14ac:dyDescent="0.25">
      <c r="B734" s="235" t="s">
        <v>1256</v>
      </c>
      <c r="C734" s="235" t="s">
        <v>1257</v>
      </c>
      <c r="D734" s="226">
        <v>1128408.6000000001</v>
      </c>
      <c r="E734" s="235" t="s">
        <v>1254</v>
      </c>
      <c r="F734" s="235" t="s">
        <v>1255</v>
      </c>
      <c r="G734" s="226">
        <v>1120408.6000000001</v>
      </c>
    </row>
    <row r="735" spans="2:7" x14ac:dyDescent="0.25">
      <c r="B735" s="235" t="s">
        <v>1258</v>
      </c>
      <c r="C735" s="235" t="s">
        <v>1259</v>
      </c>
      <c r="D735" s="226">
        <v>0</v>
      </c>
      <c r="E735" s="235" t="s">
        <v>1256</v>
      </c>
      <c r="F735" s="235" t="s">
        <v>1257</v>
      </c>
      <c r="G735" s="226">
        <v>1120408.6000000001</v>
      </c>
    </row>
    <row r="736" spans="2:7" x14ac:dyDescent="0.25">
      <c r="B736" s="235" t="s">
        <v>1260</v>
      </c>
      <c r="C736" s="235" t="s">
        <v>1261</v>
      </c>
      <c r="D736" s="226">
        <v>0</v>
      </c>
      <c r="E736" s="235" t="s">
        <v>1258</v>
      </c>
      <c r="F736" s="235" t="s">
        <v>1259</v>
      </c>
      <c r="G736" s="226">
        <v>0</v>
      </c>
    </row>
    <row r="737" spans="2:7" x14ac:dyDescent="0.25">
      <c r="B737" s="235" t="s">
        <v>1262</v>
      </c>
      <c r="C737" s="235" t="s">
        <v>1263</v>
      </c>
      <c r="D737" s="226">
        <v>0</v>
      </c>
      <c r="E737" s="235" t="s">
        <v>1260</v>
      </c>
      <c r="F737" s="235" t="s">
        <v>1261</v>
      </c>
      <c r="G737" s="226">
        <v>0</v>
      </c>
    </row>
    <row r="738" spans="2:7" x14ac:dyDescent="0.25">
      <c r="B738" s="235" t="s">
        <v>1264</v>
      </c>
      <c r="C738" s="235" t="s">
        <v>1265</v>
      </c>
      <c r="D738" s="226">
        <v>0</v>
      </c>
      <c r="E738" s="235" t="s">
        <v>1262</v>
      </c>
      <c r="F738" s="235" t="s">
        <v>1263</v>
      </c>
      <c r="G738" s="226">
        <v>0</v>
      </c>
    </row>
    <row r="739" spans="2:7" x14ac:dyDescent="0.25">
      <c r="B739" s="235" t="s">
        <v>1266</v>
      </c>
      <c r="C739" s="235" t="s">
        <v>1267</v>
      </c>
      <c r="D739" s="226">
        <v>0</v>
      </c>
      <c r="E739" s="235" t="s">
        <v>1264</v>
      </c>
      <c r="F739" s="235" t="s">
        <v>1265</v>
      </c>
      <c r="G739" s="226">
        <v>0</v>
      </c>
    </row>
    <row r="740" spans="2:7" x14ac:dyDescent="0.25">
      <c r="B740" s="235" t="s">
        <v>1268</v>
      </c>
      <c r="C740" s="235" t="s">
        <v>566</v>
      </c>
      <c r="D740" s="226">
        <v>0</v>
      </c>
      <c r="E740" s="235" t="s">
        <v>1266</v>
      </c>
      <c r="F740" s="235" t="s">
        <v>1267</v>
      </c>
      <c r="G740" s="226">
        <v>0</v>
      </c>
    </row>
    <row r="741" spans="2:7" x14ac:dyDescent="0.25">
      <c r="B741" s="235" t="s">
        <v>1269</v>
      </c>
      <c r="C741" s="235" t="s">
        <v>556</v>
      </c>
      <c r="D741" s="226">
        <v>0</v>
      </c>
      <c r="E741" s="235" t="s">
        <v>1268</v>
      </c>
      <c r="F741" s="235" t="s">
        <v>566</v>
      </c>
      <c r="G741" s="226">
        <v>0</v>
      </c>
    </row>
    <row r="742" spans="2:7" x14ac:dyDescent="0.25">
      <c r="B742" s="235" t="s">
        <v>1270</v>
      </c>
      <c r="C742" s="235" t="s">
        <v>1271</v>
      </c>
      <c r="D742" s="226">
        <v>0</v>
      </c>
      <c r="E742" s="235" t="s">
        <v>1269</v>
      </c>
      <c r="F742" s="235" t="s">
        <v>556</v>
      </c>
      <c r="G742" s="226">
        <v>0</v>
      </c>
    </row>
    <row r="743" spans="2:7" x14ac:dyDescent="0.25">
      <c r="B743" s="235" t="s">
        <v>1272</v>
      </c>
      <c r="C743" s="235" t="s">
        <v>1273</v>
      </c>
      <c r="D743" s="226">
        <v>0</v>
      </c>
      <c r="E743" s="235" t="s">
        <v>1270</v>
      </c>
      <c r="F743" s="235" t="s">
        <v>1271</v>
      </c>
      <c r="G743" s="226">
        <v>0</v>
      </c>
    </row>
    <row r="744" spans="2:7" x14ac:dyDescent="0.25">
      <c r="B744" s="235" t="s">
        <v>1274</v>
      </c>
      <c r="C744" s="235" t="s">
        <v>1275</v>
      </c>
      <c r="D744" s="226">
        <v>0</v>
      </c>
      <c r="E744" s="235" t="s">
        <v>1272</v>
      </c>
      <c r="F744" s="235" t="s">
        <v>1273</v>
      </c>
      <c r="G744" s="226">
        <v>0</v>
      </c>
    </row>
    <row r="745" spans="2:7" x14ac:dyDescent="0.25">
      <c r="B745" s="235" t="s">
        <v>1276</v>
      </c>
      <c r="C745" s="235" t="s">
        <v>1277</v>
      </c>
      <c r="D745" s="226">
        <v>0</v>
      </c>
      <c r="E745" s="235" t="s">
        <v>1274</v>
      </c>
      <c r="F745" s="235" t="s">
        <v>1275</v>
      </c>
      <c r="G745" s="226">
        <v>0</v>
      </c>
    </row>
    <row r="746" spans="2:7" x14ac:dyDescent="0.25">
      <c r="B746" s="235" t="s">
        <v>1278</v>
      </c>
      <c r="C746" s="235" t="s">
        <v>1279</v>
      </c>
      <c r="D746" s="226">
        <v>0</v>
      </c>
      <c r="E746" s="235" t="s">
        <v>1276</v>
      </c>
      <c r="F746" s="235" t="s">
        <v>1277</v>
      </c>
      <c r="G746" s="226">
        <v>0</v>
      </c>
    </row>
    <row r="747" spans="2:7" x14ac:dyDescent="0.25">
      <c r="B747" s="235" t="s">
        <v>1280</v>
      </c>
      <c r="C747" s="235" t="s">
        <v>556</v>
      </c>
      <c r="D747" s="226">
        <v>0</v>
      </c>
      <c r="E747" s="235" t="s">
        <v>1278</v>
      </c>
      <c r="F747" s="235" t="s">
        <v>1279</v>
      </c>
      <c r="G747" s="226">
        <v>0</v>
      </c>
    </row>
    <row r="748" spans="2:7" x14ac:dyDescent="0.25">
      <c r="B748" s="235" t="s">
        <v>1281</v>
      </c>
      <c r="C748" s="235" t="s">
        <v>1282</v>
      </c>
      <c r="D748" s="226">
        <v>0</v>
      </c>
      <c r="E748" s="235" t="s">
        <v>1280</v>
      </c>
      <c r="F748" s="235" t="s">
        <v>556</v>
      </c>
      <c r="G748" s="226">
        <v>0</v>
      </c>
    </row>
    <row r="749" spans="2:7" x14ac:dyDescent="0.25">
      <c r="B749" s="235" t="s">
        <v>1283</v>
      </c>
      <c r="C749" s="235" t="s">
        <v>1284</v>
      </c>
      <c r="D749" s="226">
        <v>754928.24</v>
      </c>
      <c r="E749" s="235" t="s">
        <v>1281</v>
      </c>
      <c r="F749" s="235" t="s">
        <v>1282</v>
      </c>
      <c r="G749" s="226">
        <v>0</v>
      </c>
    </row>
    <row r="750" spans="2:7" x14ac:dyDescent="0.25">
      <c r="B750" s="235" t="s">
        <v>1285</v>
      </c>
      <c r="C750" s="235" t="s">
        <v>1251</v>
      </c>
      <c r="D750" s="226">
        <v>713810.71</v>
      </c>
      <c r="E750" s="235" t="s">
        <v>1283</v>
      </c>
      <c r="F750" s="235" t="s">
        <v>1284</v>
      </c>
      <c r="G750" s="226">
        <v>754928.24</v>
      </c>
    </row>
    <row r="751" spans="2:7" x14ac:dyDescent="0.25">
      <c r="B751" s="235" t="s">
        <v>1286</v>
      </c>
      <c r="C751" s="235" t="s">
        <v>1287</v>
      </c>
      <c r="D751" s="226">
        <v>713810.71</v>
      </c>
      <c r="E751" s="235" t="s">
        <v>1285</v>
      </c>
      <c r="F751" s="235" t="s">
        <v>1251</v>
      </c>
      <c r="G751" s="226">
        <v>713810.71</v>
      </c>
    </row>
    <row r="752" spans="2:7" x14ac:dyDescent="0.25">
      <c r="B752" s="235" t="s">
        <v>1288</v>
      </c>
      <c r="C752" s="235" t="s">
        <v>1289</v>
      </c>
      <c r="D752" s="226">
        <v>51061.52</v>
      </c>
      <c r="E752" s="235" t="s">
        <v>1286</v>
      </c>
      <c r="F752" s="235" t="s">
        <v>1287</v>
      </c>
      <c r="G752" s="226">
        <v>713810.71</v>
      </c>
    </row>
    <row r="753" spans="2:7" x14ac:dyDescent="0.25">
      <c r="B753" s="235" t="s">
        <v>1290</v>
      </c>
      <c r="C753" s="235" t="s">
        <v>1291</v>
      </c>
      <c r="D753" s="226">
        <v>51061.52</v>
      </c>
      <c r="E753" s="235" t="s">
        <v>1288</v>
      </c>
      <c r="F753" s="235" t="s">
        <v>1289</v>
      </c>
      <c r="G753" s="226">
        <v>51061.52</v>
      </c>
    </row>
    <row r="754" spans="2:7" x14ac:dyDescent="0.25">
      <c r="B754" s="235" t="s">
        <v>1292</v>
      </c>
      <c r="C754" s="235" t="s">
        <v>1293</v>
      </c>
      <c r="D754" s="226">
        <v>0</v>
      </c>
      <c r="E754" s="235" t="s">
        <v>1290</v>
      </c>
      <c r="F754" s="235" t="s">
        <v>1291</v>
      </c>
      <c r="G754" s="226">
        <v>51061.52</v>
      </c>
    </row>
    <row r="755" spans="2:7" x14ac:dyDescent="0.25">
      <c r="B755" s="235" t="s">
        <v>1294</v>
      </c>
      <c r="C755" s="235" t="s">
        <v>1295</v>
      </c>
      <c r="D755" s="226">
        <v>0</v>
      </c>
      <c r="E755" s="235" t="s">
        <v>1292</v>
      </c>
      <c r="F755" s="235" t="s">
        <v>1293</v>
      </c>
      <c r="G755" s="226">
        <v>0</v>
      </c>
    </row>
    <row r="756" spans="2:7" x14ac:dyDescent="0.25">
      <c r="B756" s="235" t="s">
        <v>1296</v>
      </c>
      <c r="C756" s="235" t="s">
        <v>556</v>
      </c>
      <c r="D756" s="226">
        <v>0</v>
      </c>
      <c r="E756" s="235" t="s">
        <v>1294</v>
      </c>
      <c r="F756" s="235" t="s">
        <v>1295</v>
      </c>
      <c r="G756" s="226">
        <v>0</v>
      </c>
    </row>
    <row r="757" spans="2:7" x14ac:dyDescent="0.25">
      <c r="B757" s="235" t="s">
        <v>1297</v>
      </c>
      <c r="C757" s="235" t="s">
        <v>1298</v>
      </c>
      <c r="D757" s="226">
        <v>-9943.99</v>
      </c>
      <c r="E757" s="235" t="s">
        <v>1296</v>
      </c>
      <c r="F757" s="235" t="s">
        <v>556</v>
      </c>
      <c r="G757" s="226">
        <v>0</v>
      </c>
    </row>
    <row r="758" spans="2:7" x14ac:dyDescent="0.25">
      <c r="B758" s="235" t="s">
        <v>1299</v>
      </c>
      <c r="C758" s="235" t="s">
        <v>1300</v>
      </c>
      <c r="D758" s="226">
        <v>-9943.99</v>
      </c>
      <c r="E758" s="235" t="s">
        <v>1297</v>
      </c>
      <c r="F758" s="235" t="s">
        <v>1298</v>
      </c>
      <c r="G758" s="226">
        <v>-9943.99</v>
      </c>
    </row>
    <row r="759" spans="2:7" x14ac:dyDescent="0.25">
      <c r="B759" s="235" t="s">
        <v>1301</v>
      </c>
      <c r="C759" s="235" t="s">
        <v>1302</v>
      </c>
      <c r="D759" s="226">
        <v>-1005530.52</v>
      </c>
      <c r="E759" s="235" t="s">
        <v>1299</v>
      </c>
      <c r="F759" s="235" t="s">
        <v>1300</v>
      </c>
      <c r="G759" s="226">
        <v>-9943.99</v>
      </c>
    </row>
    <row r="760" spans="2:7" x14ac:dyDescent="0.25">
      <c r="B760" s="235" t="s">
        <v>1303</v>
      </c>
      <c r="C760" s="235" t="s">
        <v>1304</v>
      </c>
      <c r="D760" s="226">
        <v>-1005530.52</v>
      </c>
      <c r="E760" s="235" t="s">
        <v>1301</v>
      </c>
      <c r="F760" s="235" t="s">
        <v>1302</v>
      </c>
      <c r="G760" s="226">
        <v>-992945.14</v>
      </c>
    </row>
    <row r="761" spans="2:7" x14ac:dyDescent="0.25">
      <c r="B761" s="235" t="s">
        <v>1305</v>
      </c>
      <c r="C761" s="235" t="s">
        <v>1306</v>
      </c>
      <c r="D761" s="226">
        <v>-1005530.52</v>
      </c>
      <c r="E761" s="235" t="s">
        <v>1303</v>
      </c>
      <c r="F761" s="235" t="s">
        <v>1304</v>
      </c>
      <c r="G761" s="226">
        <v>-992945.14</v>
      </c>
    </row>
    <row r="762" spans="2:7" x14ac:dyDescent="0.25">
      <c r="B762" s="235" t="s">
        <v>1307</v>
      </c>
      <c r="C762" s="235" t="s">
        <v>1308</v>
      </c>
      <c r="D762" s="226">
        <v>0</v>
      </c>
      <c r="E762" s="235" t="s">
        <v>1305</v>
      </c>
      <c r="F762" s="235" t="s">
        <v>1306</v>
      </c>
      <c r="G762" s="226">
        <v>-992945.14</v>
      </c>
    </row>
    <row r="763" spans="2:7" x14ac:dyDescent="0.25">
      <c r="B763" s="235" t="s">
        <v>1309</v>
      </c>
      <c r="C763" s="235" t="s">
        <v>1310</v>
      </c>
      <c r="D763" s="226">
        <v>4138132.64</v>
      </c>
      <c r="E763" s="235" t="s">
        <v>1307</v>
      </c>
      <c r="F763" s="235" t="s">
        <v>1308</v>
      </c>
      <c r="G763" s="226">
        <v>0</v>
      </c>
    </row>
    <row r="764" spans="2:7" x14ac:dyDescent="0.25">
      <c r="B764" s="235" t="s">
        <v>1311</v>
      </c>
      <c r="C764" s="235" t="s">
        <v>1251</v>
      </c>
      <c r="D764" s="226">
        <v>980086.32</v>
      </c>
      <c r="E764" s="235" t="s">
        <v>1309</v>
      </c>
      <c r="F764" s="235" t="s">
        <v>1310</v>
      </c>
      <c r="G764" s="226">
        <v>4155721.46</v>
      </c>
    </row>
    <row r="765" spans="2:7" x14ac:dyDescent="0.25">
      <c r="B765" s="235" t="s">
        <v>1312</v>
      </c>
      <c r="C765" s="235" t="s">
        <v>1251</v>
      </c>
      <c r="D765" s="226">
        <v>980086.32</v>
      </c>
      <c r="E765" s="235" t="s">
        <v>1311</v>
      </c>
      <c r="F765" s="235" t="s">
        <v>1251</v>
      </c>
      <c r="G765" s="226">
        <v>980086.32</v>
      </c>
    </row>
    <row r="766" spans="2:7" x14ac:dyDescent="0.25">
      <c r="B766" s="235" t="s">
        <v>1313</v>
      </c>
      <c r="C766" s="235" t="s">
        <v>1314</v>
      </c>
      <c r="D766" s="226">
        <v>980086.32</v>
      </c>
      <c r="E766" s="235" t="s">
        <v>1312</v>
      </c>
      <c r="F766" s="235" t="s">
        <v>1251</v>
      </c>
      <c r="G766" s="226">
        <v>980086.32</v>
      </c>
    </row>
    <row r="767" spans="2:7" x14ac:dyDescent="0.25">
      <c r="B767" s="235" t="s">
        <v>1315</v>
      </c>
      <c r="C767" s="235" t="s">
        <v>1289</v>
      </c>
      <c r="D767" s="226">
        <v>2987753.2</v>
      </c>
      <c r="E767" s="235" t="s">
        <v>1313</v>
      </c>
      <c r="F767" s="235" t="s">
        <v>1314</v>
      </c>
      <c r="G767" s="226">
        <v>980086.32</v>
      </c>
    </row>
    <row r="768" spans="2:7" x14ac:dyDescent="0.25">
      <c r="B768" s="235" t="s">
        <v>1316</v>
      </c>
      <c r="C768" s="235" t="s">
        <v>1289</v>
      </c>
      <c r="D768" s="226">
        <v>2987753.2</v>
      </c>
      <c r="E768" s="235" t="s">
        <v>1315</v>
      </c>
      <c r="F768" s="235" t="s">
        <v>1289</v>
      </c>
      <c r="G768" s="226">
        <v>2987753.2</v>
      </c>
    </row>
    <row r="769" spans="2:7" x14ac:dyDescent="0.25">
      <c r="B769" s="235" t="s">
        <v>1317</v>
      </c>
      <c r="C769" s="235" t="s">
        <v>1318</v>
      </c>
      <c r="D769" s="226">
        <v>2987753.2</v>
      </c>
      <c r="E769" s="235" t="s">
        <v>1316</v>
      </c>
      <c r="F769" s="235" t="s">
        <v>1289</v>
      </c>
      <c r="G769" s="226">
        <v>2987753.2</v>
      </c>
    </row>
    <row r="770" spans="2:7" x14ac:dyDescent="0.25">
      <c r="B770" s="235" t="s">
        <v>1319</v>
      </c>
      <c r="C770" s="235" t="s">
        <v>1320</v>
      </c>
      <c r="D770" s="226">
        <v>0</v>
      </c>
      <c r="E770" s="235" t="s">
        <v>1317</v>
      </c>
      <c r="F770" s="235" t="s">
        <v>1318</v>
      </c>
      <c r="G770" s="226">
        <v>2987753.2</v>
      </c>
    </row>
    <row r="771" spans="2:7" x14ac:dyDescent="0.25">
      <c r="B771" s="235" t="s">
        <v>1321</v>
      </c>
      <c r="C771" s="235" t="s">
        <v>1293</v>
      </c>
      <c r="D771" s="226">
        <v>0</v>
      </c>
      <c r="E771" s="235" t="s">
        <v>1319</v>
      </c>
      <c r="F771" s="235" t="s">
        <v>1320</v>
      </c>
      <c r="G771" s="226">
        <v>0</v>
      </c>
    </row>
    <row r="772" spans="2:7" x14ac:dyDescent="0.25">
      <c r="B772" s="235" t="s">
        <v>1322</v>
      </c>
      <c r="C772" s="235" t="s">
        <v>1275</v>
      </c>
      <c r="D772" s="226">
        <v>1535024.98</v>
      </c>
      <c r="E772" s="235" t="s">
        <v>1321</v>
      </c>
      <c r="F772" s="235" t="s">
        <v>1293</v>
      </c>
      <c r="G772" s="226">
        <v>0</v>
      </c>
    </row>
    <row r="773" spans="2:7" x14ac:dyDescent="0.25">
      <c r="B773" s="235" t="s">
        <v>1323</v>
      </c>
      <c r="C773" s="235" t="s">
        <v>1324</v>
      </c>
      <c r="D773" s="226">
        <v>1535024.58</v>
      </c>
      <c r="E773" s="235" t="s">
        <v>1322</v>
      </c>
      <c r="F773" s="235" t="s">
        <v>1275</v>
      </c>
      <c r="G773" s="226">
        <v>1518488.07</v>
      </c>
    </row>
    <row r="774" spans="2:7" x14ac:dyDescent="0.25">
      <c r="B774" s="235" t="s">
        <v>1325</v>
      </c>
      <c r="C774" s="235" t="s">
        <v>1326</v>
      </c>
      <c r="D774" s="226">
        <v>165002.25</v>
      </c>
      <c r="E774" s="235" t="s">
        <v>1323</v>
      </c>
      <c r="F774" s="235" t="s">
        <v>1324</v>
      </c>
      <c r="G774" s="226">
        <v>1518487.67</v>
      </c>
    </row>
    <row r="775" spans="2:7" x14ac:dyDescent="0.25">
      <c r="B775" s="235" t="s">
        <v>1327</v>
      </c>
      <c r="C775" s="235" t="s">
        <v>1328</v>
      </c>
      <c r="D775" s="226">
        <v>1154417.05</v>
      </c>
      <c r="E775" s="235" t="s">
        <v>1325</v>
      </c>
      <c r="F775" s="235" t="s">
        <v>1326</v>
      </c>
      <c r="G775" s="226">
        <v>165002.25</v>
      </c>
    </row>
    <row r="776" spans="2:7" x14ac:dyDescent="0.25">
      <c r="B776" s="235" t="s">
        <v>1329</v>
      </c>
      <c r="C776" s="235" t="s">
        <v>1330</v>
      </c>
      <c r="D776" s="226">
        <v>208002.67</v>
      </c>
      <c r="E776" s="235" t="s">
        <v>1327</v>
      </c>
      <c r="F776" s="235" t="s">
        <v>1328</v>
      </c>
      <c r="G776" s="226">
        <v>1137823.1299999999</v>
      </c>
    </row>
    <row r="777" spans="2:7" x14ac:dyDescent="0.25">
      <c r="B777" s="235" t="s">
        <v>1331</v>
      </c>
      <c r="C777" s="235" t="s">
        <v>1332</v>
      </c>
      <c r="D777" s="226">
        <v>1004.01</v>
      </c>
      <c r="E777" s="235" t="s">
        <v>1329</v>
      </c>
      <c r="F777" s="235" t="s">
        <v>1330</v>
      </c>
      <c r="G777" s="226">
        <v>208059.68</v>
      </c>
    </row>
    <row r="778" spans="2:7" x14ac:dyDescent="0.25">
      <c r="B778" s="235" t="s">
        <v>1333</v>
      </c>
      <c r="C778" s="235" t="s">
        <v>1334</v>
      </c>
      <c r="D778" s="226">
        <v>5537.85</v>
      </c>
      <c r="E778" s="235" t="s">
        <v>1331</v>
      </c>
      <c r="F778" s="235" t="s">
        <v>1332</v>
      </c>
      <c r="G778" s="226">
        <v>1004.01</v>
      </c>
    </row>
    <row r="779" spans="2:7" x14ac:dyDescent="0.25">
      <c r="B779" s="235" t="s">
        <v>1335</v>
      </c>
      <c r="C779" s="235" t="s">
        <v>1336</v>
      </c>
      <c r="D779" s="226">
        <v>1060.75</v>
      </c>
      <c r="E779" s="235" t="s">
        <v>1333</v>
      </c>
      <c r="F779" s="235" t="s">
        <v>1334</v>
      </c>
      <c r="G779" s="226">
        <v>5537.85</v>
      </c>
    </row>
    <row r="780" spans="2:7" x14ac:dyDescent="0.25">
      <c r="B780" s="235" t="s">
        <v>1337</v>
      </c>
      <c r="C780" s="235" t="s">
        <v>1338</v>
      </c>
      <c r="D780" s="226">
        <v>0.4</v>
      </c>
      <c r="E780" s="235" t="s">
        <v>1335</v>
      </c>
      <c r="F780" s="235" t="s">
        <v>1336</v>
      </c>
      <c r="G780" s="226">
        <v>1060.75</v>
      </c>
    </row>
    <row r="781" spans="2:7" x14ac:dyDescent="0.25">
      <c r="B781" s="235" t="s">
        <v>1339</v>
      </c>
      <c r="C781" s="235" t="s">
        <v>1277</v>
      </c>
      <c r="D781" s="226">
        <v>1333251.6599999999</v>
      </c>
      <c r="E781" s="235" t="s">
        <v>1337</v>
      </c>
      <c r="F781" s="235" t="s">
        <v>1338</v>
      </c>
      <c r="G781" s="226">
        <v>0.4</v>
      </c>
    </row>
    <row r="782" spans="2:7" x14ac:dyDescent="0.25">
      <c r="B782" s="235" t="s">
        <v>1340</v>
      </c>
      <c r="C782" s="235" t="s">
        <v>1277</v>
      </c>
      <c r="D782" s="226">
        <v>1333251.6599999999</v>
      </c>
      <c r="E782" s="235" t="s">
        <v>1339</v>
      </c>
      <c r="F782" s="235" t="s">
        <v>1277</v>
      </c>
      <c r="G782" s="226">
        <v>1333251.6599999999</v>
      </c>
    </row>
    <row r="783" spans="2:7" x14ac:dyDescent="0.25">
      <c r="B783" s="235" t="s">
        <v>1341</v>
      </c>
      <c r="C783" s="235" t="s">
        <v>1338</v>
      </c>
      <c r="D783" s="226">
        <v>1331901.6100000001</v>
      </c>
      <c r="E783" s="235" t="s">
        <v>1340</v>
      </c>
      <c r="F783" s="235" t="s">
        <v>1277</v>
      </c>
      <c r="G783" s="226">
        <v>1333251.6599999999</v>
      </c>
    </row>
    <row r="784" spans="2:7" x14ac:dyDescent="0.25">
      <c r="B784" s="235" t="s">
        <v>1342</v>
      </c>
      <c r="C784" s="235" t="s">
        <v>1343</v>
      </c>
      <c r="D784" s="226">
        <v>1350.05</v>
      </c>
      <c r="E784" s="235" t="s">
        <v>1341</v>
      </c>
      <c r="F784" s="235" t="s">
        <v>1338</v>
      </c>
      <c r="G784" s="226">
        <v>1331901.6100000001</v>
      </c>
    </row>
    <row r="785" spans="2:7" x14ac:dyDescent="0.25">
      <c r="B785" s="235" t="s">
        <v>1344</v>
      </c>
      <c r="C785" s="235" t="s">
        <v>1279</v>
      </c>
      <c r="D785" s="226">
        <v>54150.99</v>
      </c>
      <c r="E785" s="235" t="s">
        <v>1342</v>
      </c>
      <c r="F785" s="235" t="s">
        <v>1343</v>
      </c>
      <c r="G785" s="226">
        <v>1350.05</v>
      </c>
    </row>
    <row r="786" spans="2:7" x14ac:dyDescent="0.25">
      <c r="B786" s="235" t="s">
        <v>1345</v>
      </c>
      <c r="C786" s="235" t="s">
        <v>1279</v>
      </c>
      <c r="D786" s="226">
        <v>54150.99</v>
      </c>
      <c r="E786" s="235" t="s">
        <v>1344</v>
      </c>
      <c r="F786" s="235" t="s">
        <v>1279</v>
      </c>
      <c r="G786" s="226">
        <v>54150.99</v>
      </c>
    </row>
    <row r="787" spans="2:7" x14ac:dyDescent="0.25">
      <c r="B787" s="235" t="s">
        <v>1346</v>
      </c>
      <c r="C787" s="235" t="s">
        <v>1347</v>
      </c>
      <c r="D787" s="226">
        <v>54138.99</v>
      </c>
      <c r="E787" s="235" t="s">
        <v>1345</v>
      </c>
      <c r="F787" s="235" t="s">
        <v>1279</v>
      </c>
      <c r="G787" s="226">
        <v>54150.99</v>
      </c>
    </row>
    <row r="788" spans="2:7" x14ac:dyDescent="0.25">
      <c r="B788" s="235" t="s">
        <v>1348</v>
      </c>
      <c r="C788" s="235" t="s">
        <v>1349</v>
      </c>
      <c r="D788" s="226">
        <v>12</v>
      </c>
      <c r="E788" s="235" t="s">
        <v>1346</v>
      </c>
      <c r="F788" s="235" t="s">
        <v>1347</v>
      </c>
      <c r="G788" s="226">
        <v>54138.99</v>
      </c>
    </row>
    <row r="789" spans="2:7" x14ac:dyDescent="0.25">
      <c r="B789" s="235" t="s">
        <v>1350</v>
      </c>
      <c r="C789" s="235" t="s">
        <v>1351</v>
      </c>
      <c r="D789" s="226">
        <v>0</v>
      </c>
      <c r="E789" s="235" t="s">
        <v>1348</v>
      </c>
      <c r="F789" s="235" t="s">
        <v>1349</v>
      </c>
      <c r="G789" s="226">
        <v>12</v>
      </c>
    </row>
    <row r="790" spans="2:7" x14ac:dyDescent="0.25">
      <c r="B790" s="235" t="s">
        <v>1352</v>
      </c>
      <c r="C790" s="235" t="s">
        <v>556</v>
      </c>
      <c r="D790" s="226">
        <v>809.65</v>
      </c>
      <c r="E790" s="235" t="s">
        <v>1350</v>
      </c>
      <c r="F790" s="235" t="s">
        <v>1351</v>
      </c>
      <c r="G790" s="226">
        <v>0</v>
      </c>
    </row>
    <row r="791" spans="2:7" x14ac:dyDescent="0.25">
      <c r="B791" s="235" t="s">
        <v>1353</v>
      </c>
      <c r="C791" s="235" t="s">
        <v>556</v>
      </c>
      <c r="D791" s="226">
        <v>809.65</v>
      </c>
      <c r="E791" s="235" t="s">
        <v>1352</v>
      </c>
      <c r="F791" s="235" t="s">
        <v>556</v>
      </c>
      <c r="G791" s="226">
        <v>809.65</v>
      </c>
    </row>
    <row r="792" spans="2:7" x14ac:dyDescent="0.25">
      <c r="B792" s="235" t="s">
        <v>1354</v>
      </c>
      <c r="C792" s="235" t="s">
        <v>1355</v>
      </c>
      <c r="D792" s="226">
        <v>809.65</v>
      </c>
      <c r="E792" s="235" t="s">
        <v>1353</v>
      </c>
      <c r="F792" s="235" t="s">
        <v>556</v>
      </c>
      <c r="G792" s="226">
        <v>809.65</v>
      </c>
    </row>
    <row r="793" spans="2:7" x14ac:dyDescent="0.25">
      <c r="B793" s="235" t="s">
        <v>1356</v>
      </c>
      <c r="C793" s="235" t="s">
        <v>1357</v>
      </c>
      <c r="D793" s="226">
        <v>-2752944.16</v>
      </c>
      <c r="E793" s="235" t="s">
        <v>1354</v>
      </c>
      <c r="F793" s="235" t="s">
        <v>1355</v>
      </c>
      <c r="G793" s="226">
        <v>809.65</v>
      </c>
    </row>
    <row r="794" spans="2:7" x14ac:dyDescent="0.25">
      <c r="B794" s="235" t="s">
        <v>1358</v>
      </c>
      <c r="C794" s="235" t="s">
        <v>1359</v>
      </c>
      <c r="D794" s="226">
        <v>-1141610.94</v>
      </c>
      <c r="E794" s="235" t="s">
        <v>1356</v>
      </c>
      <c r="F794" s="235" t="s">
        <v>1357</v>
      </c>
      <c r="G794" s="226">
        <v>-2718818.43</v>
      </c>
    </row>
    <row r="795" spans="2:7" x14ac:dyDescent="0.25">
      <c r="B795" s="235" t="s">
        <v>1360</v>
      </c>
      <c r="C795" s="235" t="s">
        <v>1361</v>
      </c>
      <c r="D795" s="226">
        <v>-1141610.94</v>
      </c>
      <c r="E795" s="235" t="s">
        <v>1358</v>
      </c>
      <c r="F795" s="235" t="s">
        <v>1359</v>
      </c>
      <c r="G795" s="226">
        <v>-1138081.3500000001</v>
      </c>
    </row>
    <row r="796" spans="2:7" x14ac:dyDescent="0.25">
      <c r="B796" s="235" t="s">
        <v>1362</v>
      </c>
      <c r="C796" s="235" t="s">
        <v>1363</v>
      </c>
      <c r="D796" s="226">
        <v>0</v>
      </c>
      <c r="E796" s="235" t="s">
        <v>1360</v>
      </c>
      <c r="F796" s="235" t="s">
        <v>1361</v>
      </c>
      <c r="G796" s="226">
        <v>-1138081.3500000001</v>
      </c>
    </row>
    <row r="797" spans="2:7" x14ac:dyDescent="0.25">
      <c r="B797" s="235" t="s">
        <v>1364</v>
      </c>
      <c r="C797" s="235" t="s">
        <v>1365</v>
      </c>
      <c r="D797" s="226">
        <v>-741443.78</v>
      </c>
      <c r="E797" s="235" t="s">
        <v>1362</v>
      </c>
      <c r="F797" s="235" t="s">
        <v>1363</v>
      </c>
      <c r="G797" s="226">
        <v>0</v>
      </c>
    </row>
    <row r="798" spans="2:7" x14ac:dyDescent="0.25">
      <c r="B798" s="235" t="s">
        <v>1366</v>
      </c>
      <c r="C798" s="235" t="s">
        <v>1367</v>
      </c>
      <c r="D798" s="226">
        <v>-565750.84</v>
      </c>
      <c r="E798" s="235" t="s">
        <v>1364</v>
      </c>
      <c r="F798" s="235" t="s">
        <v>1365</v>
      </c>
      <c r="G798" s="226">
        <v>-730898.2</v>
      </c>
    </row>
    <row r="799" spans="2:7" x14ac:dyDescent="0.25">
      <c r="B799" s="235" t="s">
        <v>1368</v>
      </c>
      <c r="C799" s="235" t="s">
        <v>1369</v>
      </c>
      <c r="D799" s="226">
        <v>-72219.039999999994</v>
      </c>
      <c r="E799" s="235" t="s">
        <v>1366</v>
      </c>
      <c r="F799" s="235" t="s">
        <v>1367</v>
      </c>
      <c r="G799" s="226">
        <v>-557998.1</v>
      </c>
    </row>
    <row r="800" spans="2:7" x14ac:dyDescent="0.25">
      <c r="B800" s="235" t="s">
        <v>1370</v>
      </c>
      <c r="C800" s="235" t="s">
        <v>1367</v>
      </c>
      <c r="D800" s="226">
        <v>-103473.9</v>
      </c>
      <c r="E800" s="235" t="s">
        <v>1368</v>
      </c>
      <c r="F800" s="235" t="s">
        <v>1369</v>
      </c>
      <c r="G800" s="226">
        <v>-71050.789999999994</v>
      </c>
    </row>
    <row r="801" spans="2:7" x14ac:dyDescent="0.25">
      <c r="B801" s="235" t="s">
        <v>1371</v>
      </c>
      <c r="C801" s="235" t="s">
        <v>1372</v>
      </c>
      <c r="D801" s="226">
        <v>-818236.39</v>
      </c>
      <c r="E801" s="235" t="s">
        <v>1370</v>
      </c>
      <c r="F801" s="235" t="s">
        <v>1367</v>
      </c>
      <c r="G801" s="226">
        <v>-101849.31</v>
      </c>
    </row>
    <row r="802" spans="2:7" x14ac:dyDescent="0.25">
      <c r="B802" s="235" t="s">
        <v>1373</v>
      </c>
      <c r="C802" s="235" t="s">
        <v>1374</v>
      </c>
      <c r="D802" s="226">
        <v>-818236.39</v>
      </c>
      <c r="E802" s="235" t="s">
        <v>1371</v>
      </c>
      <c r="F802" s="235" t="s">
        <v>1372</v>
      </c>
      <c r="G802" s="226">
        <v>-799118.23</v>
      </c>
    </row>
    <row r="803" spans="2:7" x14ac:dyDescent="0.25">
      <c r="B803" s="235" t="s">
        <v>1375</v>
      </c>
      <c r="C803" s="235" t="s">
        <v>1376</v>
      </c>
      <c r="D803" s="226">
        <v>-51653.05</v>
      </c>
      <c r="E803" s="235" t="s">
        <v>1373</v>
      </c>
      <c r="F803" s="235" t="s">
        <v>1374</v>
      </c>
      <c r="G803" s="226">
        <v>-799118.23</v>
      </c>
    </row>
    <row r="804" spans="2:7" x14ac:dyDescent="0.25">
      <c r="B804" s="235" t="s">
        <v>1377</v>
      </c>
      <c r="C804" s="235" t="s">
        <v>1378</v>
      </c>
      <c r="D804" s="226">
        <v>-51653.05</v>
      </c>
      <c r="E804" s="235" t="s">
        <v>1375</v>
      </c>
      <c r="F804" s="235" t="s">
        <v>1376</v>
      </c>
      <c r="G804" s="226">
        <v>-50720.65</v>
      </c>
    </row>
    <row r="805" spans="2:7" x14ac:dyDescent="0.25">
      <c r="B805" s="235" t="s">
        <v>1379</v>
      </c>
      <c r="C805" s="235" t="s">
        <v>1380</v>
      </c>
      <c r="D805" s="226">
        <v>0</v>
      </c>
      <c r="E805" s="235" t="s">
        <v>1377</v>
      </c>
      <c r="F805" s="235" t="s">
        <v>1378</v>
      </c>
      <c r="G805" s="226">
        <v>-50720.65</v>
      </c>
    </row>
    <row r="806" spans="2:7" x14ac:dyDescent="0.25">
      <c r="B806" s="235" t="s">
        <v>1381</v>
      </c>
      <c r="C806" s="235" t="s">
        <v>1382</v>
      </c>
      <c r="D806" s="226">
        <v>0</v>
      </c>
      <c r="E806" s="235" t="s">
        <v>1379</v>
      </c>
      <c r="F806" s="235" t="s">
        <v>1380</v>
      </c>
      <c r="G806" s="226">
        <v>0</v>
      </c>
    </row>
    <row r="807" spans="2:7" x14ac:dyDescent="0.25">
      <c r="B807" s="235" t="s">
        <v>1383</v>
      </c>
      <c r="C807" s="235" t="s">
        <v>91</v>
      </c>
      <c r="D807" s="226">
        <v>1496882043.1099999</v>
      </c>
      <c r="E807" s="235" t="s">
        <v>1381</v>
      </c>
      <c r="F807" s="235" t="s">
        <v>1382</v>
      </c>
      <c r="G807" s="226">
        <v>0</v>
      </c>
    </row>
    <row r="808" spans="2:7" x14ac:dyDescent="0.25">
      <c r="B808" s="235" t="s">
        <v>1384</v>
      </c>
      <c r="C808" s="235" t="s">
        <v>1385</v>
      </c>
      <c r="D808" s="226">
        <v>314683.84000000003</v>
      </c>
      <c r="E808" s="235" t="s">
        <v>1383</v>
      </c>
      <c r="F808" s="235" t="s">
        <v>91</v>
      </c>
      <c r="G808" s="226">
        <v>1450812198.6199999</v>
      </c>
    </row>
    <row r="809" spans="2:7" x14ac:dyDescent="0.25">
      <c r="B809" s="235" t="s">
        <v>1386</v>
      </c>
      <c r="C809" s="235" t="s">
        <v>1387</v>
      </c>
      <c r="D809" s="226">
        <v>0</v>
      </c>
      <c r="E809" s="235" t="s">
        <v>1384</v>
      </c>
      <c r="F809" s="235" t="s">
        <v>1385</v>
      </c>
      <c r="G809" s="226">
        <v>314683.84000000003</v>
      </c>
    </row>
    <row r="810" spans="2:7" x14ac:dyDescent="0.25">
      <c r="B810" s="235" t="s">
        <v>1388</v>
      </c>
      <c r="C810" s="235" t="s">
        <v>1389</v>
      </c>
      <c r="D810" s="226">
        <v>0</v>
      </c>
      <c r="E810" s="235" t="s">
        <v>1386</v>
      </c>
      <c r="F810" s="235" t="s">
        <v>1387</v>
      </c>
      <c r="G810" s="226">
        <v>0</v>
      </c>
    </row>
    <row r="811" spans="2:7" x14ac:dyDescent="0.25">
      <c r="B811" s="235" t="s">
        <v>1390</v>
      </c>
      <c r="C811" s="235" t="s">
        <v>1391</v>
      </c>
      <c r="D811" s="226">
        <v>0</v>
      </c>
      <c r="E811" s="235" t="s">
        <v>1388</v>
      </c>
      <c r="F811" s="235" t="s">
        <v>1389</v>
      </c>
      <c r="G811" s="226">
        <v>0</v>
      </c>
    </row>
    <row r="812" spans="2:7" x14ac:dyDescent="0.25">
      <c r="B812" s="235" t="s">
        <v>1392</v>
      </c>
      <c r="C812" s="235" t="s">
        <v>1393</v>
      </c>
      <c r="D812" s="226">
        <v>0</v>
      </c>
      <c r="E812" s="235" t="s">
        <v>1390</v>
      </c>
      <c r="F812" s="235" t="s">
        <v>1391</v>
      </c>
      <c r="G812" s="226">
        <v>0</v>
      </c>
    </row>
    <row r="813" spans="2:7" x14ac:dyDescent="0.25">
      <c r="B813" s="235" t="s">
        <v>1394</v>
      </c>
      <c r="C813" s="235" t="s">
        <v>1395</v>
      </c>
      <c r="D813" s="226">
        <v>314683.84000000003</v>
      </c>
      <c r="E813" s="235" t="s">
        <v>1392</v>
      </c>
      <c r="F813" s="235" t="s">
        <v>1393</v>
      </c>
      <c r="G813" s="226">
        <v>0</v>
      </c>
    </row>
    <row r="814" spans="2:7" x14ac:dyDescent="0.25">
      <c r="B814" s="235" t="s">
        <v>1396</v>
      </c>
      <c r="C814" s="235" t="s">
        <v>1397</v>
      </c>
      <c r="D814" s="226">
        <v>200</v>
      </c>
      <c r="E814" s="235" t="s">
        <v>1394</v>
      </c>
      <c r="F814" s="235" t="s">
        <v>1395</v>
      </c>
      <c r="G814" s="226">
        <v>314683.84000000003</v>
      </c>
    </row>
    <row r="815" spans="2:7" x14ac:dyDescent="0.25">
      <c r="B815" s="235" t="s">
        <v>1398</v>
      </c>
      <c r="C815" s="235" t="s">
        <v>1399</v>
      </c>
      <c r="D815" s="226">
        <v>0</v>
      </c>
      <c r="E815" s="235" t="s">
        <v>1396</v>
      </c>
      <c r="F815" s="235" t="s">
        <v>1397</v>
      </c>
      <c r="G815" s="226">
        <v>200</v>
      </c>
    </row>
    <row r="816" spans="2:7" x14ac:dyDescent="0.25">
      <c r="B816" s="235" t="s">
        <v>1400</v>
      </c>
      <c r="C816" s="235" t="s">
        <v>1401</v>
      </c>
      <c r="D816" s="226">
        <v>600</v>
      </c>
      <c r="E816" s="235" t="s">
        <v>1398</v>
      </c>
      <c r="F816" s="235" t="s">
        <v>1399</v>
      </c>
      <c r="G816" s="226">
        <v>0</v>
      </c>
    </row>
    <row r="817" spans="2:7" x14ac:dyDescent="0.25">
      <c r="B817" s="235" t="s">
        <v>1402</v>
      </c>
      <c r="C817" s="235" t="s">
        <v>1403</v>
      </c>
      <c r="D817" s="226">
        <v>313823.84000000003</v>
      </c>
      <c r="E817" s="235" t="s">
        <v>1400</v>
      </c>
      <c r="F817" s="235" t="s">
        <v>1401</v>
      </c>
      <c r="G817" s="226">
        <v>600</v>
      </c>
    </row>
    <row r="818" spans="2:7" x14ac:dyDescent="0.25">
      <c r="B818" s="235" t="s">
        <v>1404</v>
      </c>
      <c r="C818" s="235" t="s">
        <v>1405</v>
      </c>
      <c r="D818" s="226">
        <v>40</v>
      </c>
      <c r="E818" s="235" t="s">
        <v>1402</v>
      </c>
      <c r="F818" s="235" t="s">
        <v>1403</v>
      </c>
      <c r="G818" s="226">
        <v>313823.84000000003</v>
      </c>
    </row>
    <row r="819" spans="2:7" x14ac:dyDescent="0.25">
      <c r="B819" s="235" t="s">
        <v>1406</v>
      </c>
      <c r="C819" s="235" t="s">
        <v>1407</v>
      </c>
      <c r="D819" s="226">
        <v>20</v>
      </c>
      <c r="E819" s="235" t="s">
        <v>1404</v>
      </c>
      <c r="F819" s="235" t="s">
        <v>1405</v>
      </c>
      <c r="G819" s="226">
        <v>40</v>
      </c>
    </row>
    <row r="820" spans="2:7" x14ac:dyDescent="0.25">
      <c r="B820" s="235" t="s">
        <v>1408</v>
      </c>
      <c r="C820" s="235" t="s">
        <v>1409</v>
      </c>
      <c r="D820" s="226">
        <v>0</v>
      </c>
      <c r="E820" s="235" t="s">
        <v>1406</v>
      </c>
      <c r="F820" s="235" t="s">
        <v>1407</v>
      </c>
      <c r="G820" s="226">
        <v>20</v>
      </c>
    </row>
    <row r="821" spans="2:7" x14ac:dyDescent="0.25">
      <c r="B821" s="235" t="s">
        <v>1410</v>
      </c>
      <c r="C821" s="235" t="s">
        <v>1263</v>
      </c>
      <c r="D821" s="226">
        <v>4506260.17</v>
      </c>
      <c r="E821" s="235" t="s">
        <v>1408</v>
      </c>
      <c r="F821" s="235" t="s">
        <v>1409</v>
      </c>
      <c r="G821" s="226">
        <v>0</v>
      </c>
    </row>
    <row r="822" spans="2:7" x14ac:dyDescent="0.25">
      <c r="B822" s="235" t="s">
        <v>1411</v>
      </c>
      <c r="C822" s="235" t="s">
        <v>71</v>
      </c>
      <c r="D822" s="226">
        <v>20000</v>
      </c>
      <c r="E822" s="235" t="s">
        <v>1410</v>
      </c>
      <c r="F822" s="235" t="s">
        <v>1263</v>
      </c>
      <c r="G822" s="226">
        <v>4442710.83</v>
      </c>
    </row>
    <row r="823" spans="2:7" x14ac:dyDescent="0.25">
      <c r="B823" s="235" t="s">
        <v>1412</v>
      </c>
      <c r="C823" s="235" t="s">
        <v>1413</v>
      </c>
      <c r="D823" s="226">
        <v>20000</v>
      </c>
      <c r="E823" s="235" t="s">
        <v>1411</v>
      </c>
      <c r="F823" s="235" t="s">
        <v>71</v>
      </c>
      <c r="G823" s="226">
        <v>20000</v>
      </c>
    </row>
    <row r="824" spans="2:7" x14ac:dyDescent="0.25">
      <c r="B824" s="235" t="s">
        <v>1414</v>
      </c>
      <c r="C824" s="235" t="s">
        <v>1415</v>
      </c>
      <c r="D824" s="226">
        <v>0</v>
      </c>
      <c r="E824" s="235" t="s">
        <v>1412</v>
      </c>
      <c r="F824" s="235" t="s">
        <v>1413</v>
      </c>
      <c r="G824" s="226">
        <v>20000</v>
      </c>
    </row>
    <row r="825" spans="2:7" x14ac:dyDescent="0.25">
      <c r="B825" s="235" t="s">
        <v>1416</v>
      </c>
      <c r="C825" s="235" t="s">
        <v>1417</v>
      </c>
      <c r="D825" s="226">
        <v>0</v>
      </c>
      <c r="E825" s="235" t="s">
        <v>1414</v>
      </c>
      <c r="F825" s="235" t="s">
        <v>1415</v>
      </c>
      <c r="G825" s="226">
        <v>0</v>
      </c>
    </row>
    <row r="826" spans="2:7" x14ac:dyDescent="0.25">
      <c r="B826" s="235" t="s">
        <v>1418</v>
      </c>
      <c r="C826" s="235" t="s">
        <v>1419</v>
      </c>
      <c r="D826" s="226">
        <v>0</v>
      </c>
      <c r="E826" s="235" t="s">
        <v>1416</v>
      </c>
      <c r="F826" s="235" t="s">
        <v>1417</v>
      </c>
      <c r="G826" s="226">
        <v>0</v>
      </c>
    </row>
    <row r="827" spans="2:7" x14ac:dyDescent="0.25">
      <c r="B827" s="235" t="s">
        <v>1420</v>
      </c>
      <c r="C827" s="235" t="s">
        <v>1421</v>
      </c>
      <c r="D827" s="226">
        <v>0</v>
      </c>
      <c r="E827" s="235" t="s">
        <v>1418</v>
      </c>
      <c r="F827" s="235" t="s">
        <v>1419</v>
      </c>
      <c r="G827" s="226">
        <v>0</v>
      </c>
    </row>
    <row r="828" spans="2:7" x14ac:dyDescent="0.25">
      <c r="B828" s="235" t="s">
        <v>1422</v>
      </c>
      <c r="C828" s="235" t="s">
        <v>1423</v>
      </c>
      <c r="D828" s="226">
        <v>0</v>
      </c>
      <c r="E828" s="235" t="s">
        <v>1420</v>
      </c>
      <c r="F828" s="235" t="s">
        <v>1421</v>
      </c>
      <c r="G828" s="226">
        <v>0</v>
      </c>
    </row>
    <row r="829" spans="2:7" x14ac:dyDescent="0.25">
      <c r="B829" s="235" t="s">
        <v>1424</v>
      </c>
      <c r="C829" s="235" t="s">
        <v>1425</v>
      </c>
      <c r="D829" s="226">
        <v>0</v>
      </c>
      <c r="E829" s="235" t="s">
        <v>1422</v>
      </c>
      <c r="F829" s="235" t="s">
        <v>1423</v>
      </c>
      <c r="G829" s="226">
        <v>0</v>
      </c>
    </row>
    <row r="830" spans="2:7" x14ac:dyDescent="0.25">
      <c r="B830" s="235" t="s">
        <v>1426</v>
      </c>
      <c r="C830" s="235" t="s">
        <v>1427</v>
      </c>
      <c r="D830" s="226">
        <v>0</v>
      </c>
      <c r="E830" s="235" t="s">
        <v>1424</v>
      </c>
      <c r="F830" s="235" t="s">
        <v>1425</v>
      </c>
      <c r="G830" s="226">
        <v>0</v>
      </c>
    </row>
    <row r="831" spans="2:7" x14ac:dyDescent="0.25">
      <c r="B831" s="235" t="s">
        <v>1428</v>
      </c>
      <c r="C831" s="235" t="s">
        <v>1429</v>
      </c>
      <c r="D831" s="226">
        <v>0</v>
      </c>
      <c r="E831" s="235" t="s">
        <v>1426</v>
      </c>
      <c r="F831" s="235" t="s">
        <v>1427</v>
      </c>
      <c r="G831" s="226">
        <v>0</v>
      </c>
    </row>
    <row r="832" spans="2:7" x14ac:dyDescent="0.25">
      <c r="B832" s="235" t="s">
        <v>1430</v>
      </c>
      <c r="C832" s="235" t="s">
        <v>1431</v>
      </c>
      <c r="D832" s="226">
        <v>0</v>
      </c>
      <c r="E832" s="235" t="s">
        <v>1428</v>
      </c>
      <c r="F832" s="235" t="s">
        <v>1429</v>
      </c>
      <c r="G832" s="226">
        <v>0</v>
      </c>
    </row>
    <row r="833" spans="2:7" x14ac:dyDescent="0.25">
      <c r="B833" s="235" t="s">
        <v>1432</v>
      </c>
      <c r="C833" s="235" t="s">
        <v>1089</v>
      </c>
      <c r="D833" s="226">
        <v>0</v>
      </c>
      <c r="E833" s="235" t="s">
        <v>1430</v>
      </c>
      <c r="F833" s="235" t="s">
        <v>1431</v>
      </c>
      <c r="G833" s="226">
        <v>0</v>
      </c>
    </row>
    <row r="834" spans="2:7" x14ac:dyDescent="0.25">
      <c r="B834" s="235" t="s">
        <v>1433</v>
      </c>
      <c r="C834" s="235" t="s">
        <v>1040</v>
      </c>
      <c r="D834" s="226">
        <v>0</v>
      </c>
      <c r="E834" s="235" t="s">
        <v>1432</v>
      </c>
      <c r="F834" s="235" t="s">
        <v>1089</v>
      </c>
      <c r="G834" s="226">
        <v>0</v>
      </c>
    </row>
    <row r="835" spans="2:7" x14ac:dyDescent="0.25">
      <c r="B835" s="235" t="s">
        <v>1434</v>
      </c>
      <c r="C835" s="235" t="s">
        <v>1249</v>
      </c>
      <c r="D835" s="226">
        <v>0</v>
      </c>
      <c r="E835" s="235" t="s">
        <v>1433</v>
      </c>
      <c r="F835" s="235" t="s">
        <v>1040</v>
      </c>
      <c r="G835" s="226">
        <v>0</v>
      </c>
    </row>
    <row r="836" spans="2:7" x14ac:dyDescent="0.25">
      <c r="B836" s="235" t="s">
        <v>1435</v>
      </c>
      <c r="C836" s="235" t="s">
        <v>1284</v>
      </c>
      <c r="D836" s="226">
        <v>0</v>
      </c>
      <c r="E836" s="235" t="s">
        <v>1434</v>
      </c>
      <c r="F836" s="235" t="s">
        <v>1249</v>
      </c>
      <c r="G836" s="226">
        <v>0</v>
      </c>
    </row>
    <row r="837" spans="2:7" x14ac:dyDescent="0.25">
      <c r="B837" s="235" t="s">
        <v>1436</v>
      </c>
      <c r="C837" s="235" t="s">
        <v>1310</v>
      </c>
      <c r="D837" s="226">
        <v>0</v>
      </c>
      <c r="E837" s="235" t="s">
        <v>1435</v>
      </c>
      <c r="F837" s="235" t="s">
        <v>1284</v>
      </c>
      <c r="G837" s="226">
        <v>0</v>
      </c>
    </row>
    <row r="838" spans="2:7" x14ac:dyDescent="0.25">
      <c r="B838" s="235" t="s">
        <v>1437</v>
      </c>
      <c r="C838" s="235" t="s">
        <v>91</v>
      </c>
      <c r="D838" s="226">
        <v>0</v>
      </c>
      <c r="E838" s="235" t="s">
        <v>1436</v>
      </c>
      <c r="F838" s="235" t="s">
        <v>1310</v>
      </c>
      <c r="G838" s="226">
        <v>0</v>
      </c>
    </row>
    <row r="839" spans="2:7" x14ac:dyDescent="0.25">
      <c r="B839" s="235" t="s">
        <v>1438</v>
      </c>
      <c r="C839" s="235" t="s">
        <v>1385</v>
      </c>
      <c r="D839" s="226">
        <v>0</v>
      </c>
      <c r="E839" s="235" t="s">
        <v>1437</v>
      </c>
      <c r="F839" s="235" t="s">
        <v>91</v>
      </c>
      <c r="G839" s="226">
        <v>0</v>
      </c>
    </row>
    <row r="840" spans="2:7" x14ac:dyDescent="0.25">
      <c r="B840" s="235" t="s">
        <v>1439</v>
      </c>
      <c r="C840" s="235" t="s">
        <v>1440</v>
      </c>
      <c r="D840" s="226">
        <v>0</v>
      </c>
      <c r="E840" s="235" t="s">
        <v>1438</v>
      </c>
      <c r="F840" s="235" t="s">
        <v>1385</v>
      </c>
      <c r="G840" s="226">
        <v>0</v>
      </c>
    </row>
    <row r="841" spans="2:7" x14ac:dyDescent="0.25">
      <c r="B841" s="235" t="s">
        <v>1441</v>
      </c>
      <c r="C841" s="235" t="s">
        <v>1442</v>
      </c>
      <c r="D841" s="226">
        <v>4486260.17</v>
      </c>
      <c r="E841" s="235" t="s">
        <v>1439</v>
      </c>
      <c r="F841" s="235" t="s">
        <v>1440</v>
      </c>
      <c r="G841" s="226">
        <v>0</v>
      </c>
    </row>
    <row r="842" spans="2:7" x14ac:dyDescent="0.25">
      <c r="B842" s="235" t="s">
        <v>1443</v>
      </c>
      <c r="C842" s="235" t="s">
        <v>1444</v>
      </c>
      <c r="D842" s="226">
        <v>4359210.71</v>
      </c>
      <c r="E842" s="235" t="s">
        <v>1441</v>
      </c>
      <c r="F842" s="235" t="s">
        <v>1442</v>
      </c>
      <c r="G842" s="226">
        <v>4422710.83</v>
      </c>
    </row>
    <row r="843" spans="2:7" x14ac:dyDescent="0.25">
      <c r="B843" s="235" t="s">
        <v>1445</v>
      </c>
      <c r="C843" s="235" t="s">
        <v>1446</v>
      </c>
      <c r="D843" s="226">
        <v>127049.46</v>
      </c>
      <c r="E843" s="235" t="s">
        <v>1443</v>
      </c>
      <c r="F843" s="235" t="s">
        <v>1444</v>
      </c>
      <c r="G843" s="226">
        <v>4308465.51</v>
      </c>
    </row>
    <row r="844" spans="2:7" x14ac:dyDescent="0.25">
      <c r="B844" s="235" t="s">
        <v>1447</v>
      </c>
      <c r="C844" s="235" t="s">
        <v>1448</v>
      </c>
      <c r="D844" s="226">
        <v>348169.43</v>
      </c>
      <c r="E844" s="235" t="s">
        <v>1445</v>
      </c>
      <c r="F844" s="235" t="s">
        <v>1446</v>
      </c>
      <c r="G844" s="226">
        <v>114245.32</v>
      </c>
    </row>
    <row r="845" spans="2:7" x14ac:dyDescent="0.25">
      <c r="B845" s="235" t="s">
        <v>1449</v>
      </c>
      <c r="C845" s="235" t="s">
        <v>1111</v>
      </c>
      <c r="D845" s="226">
        <v>0</v>
      </c>
      <c r="E845" s="235" t="s">
        <v>1447</v>
      </c>
      <c r="F845" s="235" t="s">
        <v>1448</v>
      </c>
      <c r="G845" s="226">
        <v>356817.69</v>
      </c>
    </row>
    <row r="846" spans="2:7" x14ac:dyDescent="0.25">
      <c r="B846" s="235" t="s">
        <v>1450</v>
      </c>
      <c r="C846" s="235" t="s">
        <v>1451</v>
      </c>
      <c r="D846" s="226">
        <v>143450.84</v>
      </c>
      <c r="E846" s="235" t="s">
        <v>1449</v>
      </c>
      <c r="F846" s="235" t="s">
        <v>1111</v>
      </c>
      <c r="G846" s="226">
        <v>0</v>
      </c>
    </row>
    <row r="847" spans="2:7" x14ac:dyDescent="0.25">
      <c r="B847" s="235" t="s">
        <v>1452</v>
      </c>
      <c r="C847" s="235" t="s">
        <v>1453</v>
      </c>
      <c r="D847" s="226">
        <v>143450.84</v>
      </c>
      <c r="E847" s="235" t="s">
        <v>1450</v>
      </c>
      <c r="F847" s="235" t="s">
        <v>1451</v>
      </c>
      <c r="G847" s="226">
        <v>143450.84</v>
      </c>
    </row>
    <row r="848" spans="2:7" x14ac:dyDescent="0.25">
      <c r="B848" s="235" t="s">
        <v>1454</v>
      </c>
      <c r="C848" s="235" t="s">
        <v>556</v>
      </c>
      <c r="D848" s="226">
        <v>204718.59</v>
      </c>
      <c r="E848" s="235" t="s">
        <v>1452</v>
      </c>
      <c r="F848" s="235" t="s">
        <v>1453</v>
      </c>
      <c r="G848" s="226">
        <v>143450.84</v>
      </c>
    </row>
    <row r="849" spans="2:7" x14ac:dyDescent="0.25">
      <c r="B849" s="235" t="s">
        <v>1455</v>
      </c>
      <c r="C849" s="235" t="s">
        <v>1456</v>
      </c>
      <c r="D849" s="226">
        <v>36062.75</v>
      </c>
      <c r="E849" s="235" t="s">
        <v>1454</v>
      </c>
      <c r="F849" s="235" t="s">
        <v>556</v>
      </c>
      <c r="G849" s="226">
        <v>213366.85</v>
      </c>
    </row>
    <row r="850" spans="2:7" x14ac:dyDescent="0.25">
      <c r="B850" s="235" t="s">
        <v>1457</v>
      </c>
      <c r="C850" s="235" t="s">
        <v>1458</v>
      </c>
      <c r="D850" s="226">
        <v>168655.84</v>
      </c>
      <c r="E850" s="235" t="s">
        <v>1455</v>
      </c>
      <c r="F850" s="235" t="s">
        <v>1456</v>
      </c>
      <c r="G850" s="226">
        <v>43873.97</v>
      </c>
    </row>
    <row r="851" spans="2:7" x14ac:dyDescent="0.25">
      <c r="B851" s="235" t="s">
        <v>1459</v>
      </c>
      <c r="C851" s="235" t="s">
        <v>1460</v>
      </c>
      <c r="D851" s="226">
        <v>0</v>
      </c>
      <c r="E851" s="235" t="s">
        <v>1457</v>
      </c>
      <c r="F851" s="235" t="s">
        <v>1458</v>
      </c>
      <c r="G851" s="226">
        <v>169492.88</v>
      </c>
    </row>
    <row r="852" spans="2:7" x14ac:dyDescent="0.25">
      <c r="B852" s="235" t="s">
        <v>1461</v>
      </c>
      <c r="C852" s="235" t="s">
        <v>1462</v>
      </c>
      <c r="D852" s="226">
        <v>2593133.56</v>
      </c>
      <c r="E852" s="235" t="s">
        <v>1459</v>
      </c>
      <c r="F852" s="235" t="s">
        <v>1460</v>
      </c>
      <c r="G852" s="226">
        <v>0</v>
      </c>
    </row>
    <row r="853" spans="2:7" x14ac:dyDescent="0.25">
      <c r="B853" s="235" t="s">
        <v>1463</v>
      </c>
      <c r="C853" s="235" t="s">
        <v>1464</v>
      </c>
      <c r="D853" s="226">
        <v>0</v>
      </c>
      <c r="E853" s="235" t="s">
        <v>1461</v>
      </c>
      <c r="F853" s="235" t="s">
        <v>1462</v>
      </c>
      <c r="G853" s="226">
        <v>2514779.44</v>
      </c>
    </row>
    <row r="854" spans="2:7" x14ac:dyDescent="0.25">
      <c r="B854" s="235" t="s">
        <v>1465</v>
      </c>
      <c r="C854" s="235" t="s">
        <v>1466</v>
      </c>
      <c r="D854" s="226">
        <v>989715.96</v>
      </c>
      <c r="E854" s="235" t="s">
        <v>1463</v>
      </c>
      <c r="F854" s="235" t="s">
        <v>1464</v>
      </c>
      <c r="G854" s="226">
        <v>0</v>
      </c>
    </row>
    <row r="855" spans="2:7" x14ac:dyDescent="0.25">
      <c r="B855" s="235" t="s">
        <v>1467</v>
      </c>
      <c r="C855" s="235" t="s">
        <v>1468</v>
      </c>
      <c r="D855" s="226">
        <v>20160</v>
      </c>
      <c r="E855" s="235" t="s">
        <v>1465</v>
      </c>
      <c r="F855" s="235" t="s">
        <v>1466</v>
      </c>
      <c r="G855" s="226">
        <v>933460.89</v>
      </c>
    </row>
    <row r="856" spans="2:7" x14ac:dyDescent="0.25">
      <c r="B856" s="235" t="s">
        <v>1469</v>
      </c>
      <c r="C856" s="235" t="s">
        <v>1470</v>
      </c>
      <c r="D856" s="226">
        <v>1023442.17</v>
      </c>
      <c r="E856" s="235" t="s">
        <v>1467</v>
      </c>
      <c r="F856" s="235" t="s">
        <v>1468</v>
      </c>
      <c r="G856" s="226">
        <v>20160</v>
      </c>
    </row>
    <row r="857" spans="2:7" x14ac:dyDescent="0.25">
      <c r="B857" s="235" t="s">
        <v>1471</v>
      </c>
      <c r="C857" s="235" t="s">
        <v>1472</v>
      </c>
      <c r="D857" s="226">
        <v>2203901.1</v>
      </c>
      <c r="E857" s="235" t="s">
        <v>1469</v>
      </c>
      <c r="F857" s="235" t="s">
        <v>1470</v>
      </c>
      <c r="G857" s="226">
        <v>978751.45</v>
      </c>
    </row>
    <row r="858" spans="2:7" x14ac:dyDescent="0.25">
      <c r="B858" s="235" t="s">
        <v>1473</v>
      </c>
      <c r="C858" s="235" t="s">
        <v>1474</v>
      </c>
      <c r="D858" s="226">
        <v>0</v>
      </c>
      <c r="E858" s="235" t="s">
        <v>1471</v>
      </c>
      <c r="F858" s="235" t="s">
        <v>1472</v>
      </c>
      <c r="G858" s="226">
        <v>2187677.4300000002</v>
      </c>
    </row>
    <row r="859" spans="2:7" x14ac:dyDescent="0.25">
      <c r="B859" s="235" t="s">
        <v>1475</v>
      </c>
      <c r="C859" s="235" t="s">
        <v>556</v>
      </c>
      <c r="D859" s="226">
        <v>0</v>
      </c>
      <c r="E859" s="235" t="s">
        <v>1473</v>
      </c>
      <c r="F859" s="235" t="s">
        <v>1474</v>
      </c>
      <c r="G859" s="226">
        <v>0</v>
      </c>
    </row>
    <row r="860" spans="2:7" x14ac:dyDescent="0.25">
      <c r="B860" s="235" t="s">
        <v>1476</v>
      </c>
      <c r="C860" s="235" t="s">
        <v>1477</v>
      </c>
      <c r="D860" s="226">
        <v>-1644085.67</v>
      </c>
      <c r="E860" s="235" t="s">
        <v>1475</v>
      </c>
      <c r="F860" s="235" t="s">
        <v>556</v>
      </c>
      <c r="G860" s="226">
        <v>0</v>
      </c>
    </row>
    <row r="861" spans="2:7" x14ac:dyDescent="0.25">
      <c r="B861" s="235" t="s">
        <v>1478</v>
      </c>
      <c r="C861" s="235" t="s">
        <v>1479</v>
      </c>
      <c r="D861" s="226">
        <v>-330675.45</v>
      </c>
      <c r="E861" s="235" t="s">
        <v>1476</v>
      </c>
      <c r="F861" s="235" t="s">
        <v>1477</v>
      </c>
      <c r="G861" s="226">
        <v>-1605270.33</v>
      </c>
    </row>
    <row r="862" spans="2:7" x14ac:dyDescent="0.25">
      <c r="B862" s="235" t="s">
        <v>1480</v>
      </c>
      <c r="C862" s="235" t="s">
        <v>1481</v>
      </c>
      <c r="D862" s="226">
        <v>0</v>
      </c>
      <c r="E862" s="235" t="s">
        <v>1478</v>
      </c>
      <c r="F862" s="235" t="s">
        <v>1479</v>
      </c>
      <c r="G862" s="226">
        <v>-304027.48</v>
      </c>
    </row>
    <row r="863" spans="2:7" x14ac:dyDescent="0.25">
      <c r="B863" s="235" t="s">
        <v>1482</v>
      </c>
      <c r="C863" s="235" t="s">
        <v>1483</v>
      </c>
      <c r="D863" s="226">
        <v>-360194.69</v>
      </c>
      <c r="E863" s="235" t="s">
        <v>1480</v>
      </c>
      <c r="F863" s="235" t="s">
        <v>1481</v>
      </c>
      <c r="G863" s="226">
        <v>0</v>
      </c>
    </row>
    <row r="864" spans="2:7" x14ac:dyDescent="0.25">
      <c r="B864" s="235" t="s">
        <v>1484</v>
      </c>
      <c r="C864" s="235" t="s">
        <v>1485</v>
      </c>
      <c r="D864" s="226">
        <v>-953215.53</v>
      </c>
      <c r="E864" s="235" t="s">
        <v>1482</v>
      </c>
      <c r="F864" s="235" t="s">
        <v>1483</v>
      </c>
      <c r="G864" s="226">
        <v>-328238.65000000002</v>
      </c>
    </row>
    <row r="865" spans="2:7" x14ac:dyDescent="0.25">
      <c r="B865" s="235" t="s">
        <v>1486</v>
      </c>
      <c r="C865" s="235" t="s">
        <v>1487</v>
      </c>
      <c r="D865" s="226">
        <v>16464.009999999998</v>
      </c>
      <c r="E865" s="235" t="s">
        <v>1484</v>
      </c>
      <c r="F865" s="235" t="s">
        <v>1485</v>
      </c>
      <c r="G865" s="226">
        <v>-973004.2</v>
      </c>
    </row>
    <row r="866" spans="2:7" x14ac:dyDescent="0.25">
      <c r="B866" s="235" t="s">
        <v>1488</v>
      </c>
      <c r="C866" s="235" t="s">
        <v>1489</v>
      </c>
      <c r="D866" s="226">
        <v>0</v>
      </c>
      <c r="E866" s="235" t="s">
        <v>1486</v>
      </c>
      <c r="F866" s="235" t="s">
        <v>1487</v>
      </c>
      <c r="G866" s="226">
        <v>16464.009999999998</v>
      </c>
    </row>
    <row r="867" spans="2:7" x14ac:dyDescent="0.25">
      <c r="B867" s="235" t="s">
        <v>1490</v>
      </c>
      <c r="C867" s="235" t="s">
        <v>1491</v>
      </c>
      <c r="D867" s="226">
        <v>16464.009999999998</v>
      </c>
      <c r="E867" s="235" t="s">
        <v>1488</v>
      </c>
      <c r="F867" s="235" t="s">
        <v>1489</v>
      </c>
      <c r="G867" s="226">
        <v>0</v>
      </c>
    </row>
    <row r="868" spans="2:7" x14ac:dyDescent="0.25">
      <c r="B868" s="235" t="s">
        <v>1492</v>
      </c>
      <c r="C868" s="235" t="s">
        <v>1493</v>
      </c>
      <c r="D868" s="226">
        <v>16464.009999999998</v>
      </c>
      <c r="E868" s="235" t="s">
        <v>1490</v>
      </c>
      <c r="F868" s="235" t="s">
        <v>1491</v>
      </c>
      <c r="G868" s="226">
        <v>16464.009999999998</v>
      </c>
    </row>
    <row r="869" spans="2:7" x14ac:dyDescent="0.25">
      <c r="B869" s="235" t="s">
        <v>1494</v>
      </c>
      <c r="C869" s="235" t="s">
        <v>1495</v>
      </c>
      <c r="D869" s="226">
        <v>1488550470.1199999</v>
      </c>
      <c r="E869" s="235" t="s">
        <v>1492</v>
      </c>
      <c r="F869" s="235" t="s">
        <v>1493</v>
      </c>
      <c r="G869" s="226">
        <v>16464.009999999998</v>
      </c>
    </row>
    <row r="870" spans="2:7" x14ac:dyDescent="0.25">
      <c r="B870" s="235" t="s">
        <v>1496</v>
      </c>
      <c r="C870" s="235" t="s">
        <v>1497</v>
      </c>
      <c r="D870" s="226">
        <v>1488550470.1199999</v>
      </c>
      <c r="E870" s="235" t="s">
        <v>1494</v>
      </c>
      <c r="F870" s="235" t="s">
        <v>1495</v>
      </c>
      <c r="G870" s="226">
        <v>1442471244.3499999</v>
      </c>
    </row>
    <row r="871" spans="2:7" x14ac:dyDescent="0.25">
      <c r="B871" s="235" t="s">
        <v>1498</v>
      </c>
      <c r="C871" s="235" t="s">
        <v>1499</v>
      </c>
      <c r="D871" s="226">
        <v>623801514.12</v>
      </c>
      <c r="E871" s="235" t="s">
        <v>1496</v>
      </c>
      <c r="F871" s="235" t="s">
        <v>1497</v>
      </c>
      <c r="G871" s="226">
        <v>1442471244.3499999</v>
      </c>
    </row>
    <row r="872" spans="2:7" x14ac:dyDescent="0.25">
      <c r="B872" s="235" t="s">
        <v>1500</v>
      </c>
      <c r="C872" s="235" t="s">
        <v>1501</v>
      </c>
      <c r="D872" s="226">
        <v>239584539.55000001</v>
      </c>
      <c r="E872" s="235" t="s">
        <v>1498</v>
      </c>
      <c r="F872" s="235" t="s">
        <v>1499</v>
      </c>
      <c r="G872" s="226">
        <v>604041104.96000004</v>
      </c>
    </row>
    <row r="873" spans="2:7" x14ac:dyDescent="0.25">
      <c r="B873" s="235" t="s">
        <v>1502</v>
      </c>
      <c r="C873" s="235" t="s">
        <v>1503</v>
      </c>
      <c r="D873" s="226">
        <v>73687897.420000002</v>
      </c>
      <c r="E873" s="235" t="s">
        <v>1500</v>
      </c>
      <c r="F873" s="235" t="s">
        <v>1501</v>
      </c>
      <c r="G873" s="226">
        <v>229945123.94</v>
      </c>
    </row>
    <row r="874" spans="2:7" x14ac:dyDescent="0.25">
      <c r="B874" s="235" t="s">
        <v>1504</v>
      </c>
      <c r="C874" s="235" t="s">
        <v>1505</v>
      </c>
      <c r="D874" s="226">
        <v>53901235.039999999</v>
      </c>
      <c r="E874" s="235" t="s">
        <v>1502</v>
      </c>
      <c r="F874" s="235" t="s">
        <v>1503</v>
      </c>
      <c r="G874" s="226">
        <v>72416258.629999995</v>
      </c>
    </row>
    <row r="875" spans="2:7" x14ac:dyDescent="0.25">
      <c r="B875" s="235" t="s">
        <v>1506</v>
      </c>
      <c r="C875" s="235" t="s">
        <v>1507</v>
      </c>
      <c r="D875" s="226">
        <v>46195670.5</v>
      </c>
      <c r="E875" s="235" t="s">
        <v>1504</v>
      </c>
      <c r="F875" s="235" t="s">
        <v>1505</v>
      </c>
      <c r="G875" s="226">
        <v>52913238.920000002</v>
      </c>
    </row>
    <row r="876" spans="2:7" x14ac:dyDescent="0.25">
      <c r="B876" s="235" t="s">
        <v>1508</v>
      </c>
      <c r="C876" s="235" t="s">
        <v>1509</v>
      </c>
      <c r="D876" s="226">
        <v>76260350.519999996</v>
      </c>
      <c r="E876" s="235" t="s">
        <v>1506</v>
      </c>
      <c r="F876" s="235" t="s">
        <v>1507</v>
      </c>
      <c r="G876" s="226">
        <v>45413343.159999996</v>
      </c>
    </row>
    <row r="877" spans="2:7" x14ac:dyDescent="0.25">
      <c r="B877" s="235" t="s">
        <v>1510</v>
      </c>
      <c r="C877" s="235" t="s">
        <v>1511</v>
      </c>
      <c r="D877" s="226">
        <v>57180974.829999998</v>
      </c>
      <c r="E877" s="235" t="s">
        <v>1508</v>
      </c>
      <c r="F877" s="235" t="s">
        <v>1509</v>
      </c>
      <c r="G877" s="226">
        <v>74987469.090000004</v>
      </c>
    </row>
    <row r="878" spans="2:7" x14ac:dyDescent="0.25">
      <c r="B878" s="235" t="s">
        <v>1512</v>
      </c>
      <c r="C878" s="235" t="s">
        <v>1513</v>
      </c>
      <c r="D878" s="226">
        <v>70737419.640000001</v>
      </c>
      <c r="E878" s="235" t="s">
        <v>1510</v>
      </c>
      <c r="F878" s="235" t="s">
        <v>1511</v>
      </c>
      <c r="G878" s="226">
        <v>55740270.689999998</v>
      </c>
    </row>
    <row r="879" spans="2:7" x14ac:dyDescent="0.25">
      <c r="B879" s="235" t="s">
        <v>1514</v>
      </c>
      <c r="C879" s="235" t="s">
        <v>1515</v>
      </c>
      <c r="D879" s="226">
        <v>33267881.129999999</v>
      </c>
      <c r="E879" s="235" t="s">
        <v>1512</v>
      </c>
      <c r="F879" s="235" t="s">
        <v>1513</v>
      </c>
      <c r="G879" s="226">
        <v>65567797.479999997</v>
      </c>
    </row>
    <row r="880" spans="2:7" x14ac:dyDescent="0.25">
      <c r="B880" s="235" t="s">
        <v>1516</v>
      </c>
      <c r="C880" s="235" t="s">
        <v>1517</v>
      </c>
      <c r="D880" s="226">
        <v>69208567.760000005</v>
      </c>
      <c r="E880" s="235" t="s">
        <v>1514</v>
      </c>
      <c r="F880" s="235" t="s">
        <v>1515</v>
      </c>
      <c r="G880" s="226">
        <v>32682296.16</v>
      </c>
    </row>
    <row r="881" spans="2:7" x14ac:dyDescent="0.25">
      <c r="B881" s="235" t="s">
        <v>1518</v>
      </c>
      <c r="C881" s="235" t="s">
        <v>1519</v>
      </c>
      <c r="D881" s="226">
        <v>19282561.350000001</v>
      </c>
      <c r="E881" s="235" t="s">
        <v>1516</v>
      </c>
      <c r="F881" s="235" t="s">
        <v>1517</v>
      </c>
      <c r="G881" s="226">
        <v>67880872.290000007</v>
      </c>
    </row>
    <row r="882" spans="2:7" x14ac:dyDescent="0.25">
      <c r="B882" s="235" t="s">
        <v>1520</v>
      </c>
      <c r="C882" s="235" t="s">
        <v>1521</v>
      </c>
      <c r="D882" s="226">
        <v>31401247.170000002</v>
      </c>
      <c r="E882" s="235" t="s">
        <v>1518</v>
      </c>
      <c r="F882" s="235" t="s">
        <v>1519</v>
      </c>
      <c r="G882" s="226">
        <v>18875143.379999999</v>
      </c>
    </row>
    <row r="883" spans="2:7" x14ac:dyDescent="0.25">
      <c r="B883" s="235" t="s">
        <v>1522</v>
      </c>
      <c r="C883" s="235" t="s">
        <v>1523</v>
      </c>
      <c r="D883" s="226">
        <v>35730702.329999998</v>
      </c>
      <c r="E883" s="235" t="s">
        <v>1520</v>
      </c>
      <c r="F883" s="235" t="s">
        <v>1521</v>
      </c>
      <c r="G883" s="226">
        <v>30890529.98</v>
      </c>
    </row>
    <row r="884" spans="2:7" x14ac:dyDescent="0.25">
      <c r="B884" s="235" t="s">
        <v>1524</v>
      </c>
      <c r="C884" s="235" t="s">
        <v>1525</v>
      </c>
      <c r="D884" s="226">
        <v>41203014.43</v>
      </c>
      <c r="E884" s="235" t="s">
        <v>1522</v>
      </c>
      <c r="F884" s="235" t="s">
        <v>1523</v>
      </c>
      <c r="G884" s="226">
        <v>34687552.829999998</v>
      </c>
    </row>
    <row r="885" spans="2:7" x14ac:dyDescent="0.25">
      <c r="B885" s="235" t="s">
        <v>1526</v>
      </c>
      <c r="C885" s="235" t="s">
        <v>1527</v>
      </c>
      <c r="D885" s="226">
        <v>15140349.83</v>
      </c>
      <c r="E885" s="235" t="s">
        <v>1524</v>
      </c>
      <c r="F885" s="235" t="s">
        <v>1525</v>
      </c>
      <c r="G885" s="226">
        <v>40094024.219999999</v>
      </c>
    </row>
    <row r="886" spans="2:7" x14ac:dyDescent="0.25">
      <c r="B886" s="235" t="s">
        <v>1528</v>
      </c>
      <c r="C886" s="235" t="s">
        <v>1529</v>
      </c>
      <c r="D886" s="226">
        <v>0</v>
      </c>
      <c r="E886" s="235" t="s">
        <v>1526</v>
      </c>
      <c r="F886" s="235" t="s">
        <v>1527</v>
      </c>
      <c r="G886" s="226">
        <v>14640428.51</v>
      </c>
    </row>
    <row r="887" spans="2:7" x14ac:dyDescent="0.25">
      <c r="B887" s="235" t="s">
        <v>1530</v>
      </c>
      <c r="C887" s="235" t="s">
        <v>1531</v>
      </c>
      <c r="D887" s="226">
        <v>1966544.5</v>
      </c>
      <c r="E887" s="235" t="s">
        <v>1528</v>
      </c>
      <c r="F887" s="235" t="s">
        <v>1529</v>
      </c>
      <c r="G887" s="226">
        <v>0</v>
      </c>
    </row>
    <row r="888" spans="2:7" x14ac:dyDescent="0.25">
      <c r="B888" s="235" t="s">
        <v>1532</v>
      </c>
      <c r="C888" s="235" t="s">
        <v>1533</v>
      </c>
      <c r="D888" s="226">
        <v>0</v>
      </c>
      <c r="E888" s="235" t="s">
        <v>1530</v>
      </c>
      <c r="F888" s="235" t="s">
        <v>1531</v>
      </c>
      <c r="G888" s="226">
        <v>1695790.11</v>
      </c>
    </row>
    <row r="889" spans="2:7" x14ac:dyDescent="0.25">
      <c r="B889" s="235" t="s">
        <v>1534</v>
      </c>
      <c r="C889" s="235" t="s">
        <v>1535</v>
      </c>
      <c r="D889" s="226">
        <v>0</v>
      </c>
      <c r="E889" s="235" t="s">
        <v>1532</v>
      </c>
      <c r="F889" s="235" t="s">
        <v>1533</v>
      </c>
      <c r="G889" s="226">
        <v>0</v>
      </c>
    </row>
    <row r="890" spans="2:7" x14ac:dyDescent="0.25">
      <c r="B890" s="235" t="s">
        <v>1536</v>
      </c>
      <c r="C890" s="235" t="s">
        <v>1537</v>
      </c>
      <c r="D890" s="226">
        <v>0</v>
      </c>
      <c r="E890" s="235" t="s">
        <v>1534</v>
      </c>
      <c r="F890" s="235" t="s">
        <v>1535</v>
      </c>
      <c r="G890" s="226">
        <v>0</v>
      </c>
    </row>
    <row r="891" spans="2:7" x14ac:dyDescent="0.25">
      <c r="B891" s="235" t="s">
        <v>1538</v>
      </c>
      <c r="C891" s="235" t="s">
        <v>556</v>
      </c>
      <c r="D891" s="226">
        <v>559858.41</v>
      </c>
      <c r="E891" s="235" t="s">
        <v>1536</v>
      </c>
      <c r="F891" s="235" t="s">
        <v>1537</v>
      </c>
      <c r="G891" s="226">
        <v>0</v>
      </c>
    </row>
    <row r="892" spans="2:7" x14ac:dyDescent="0.25">
      <c r="B892" s="235" t="s">
        <v>1539</v>
      </c>
      <c r="C892" s="235" t="s">
        <v>1540</v>
      </c>
      <c r="D892" s="226">
        <v>248.63</v>
      </c>
      <c r="E892" s="235" t="s">
        <v>1538</v>
      </c>
      <c r="F892" s="235" t="s">
        <v>556</v>
      </c>
      <c r="G892" s="226">
        <v>702494.89</v>
      </c>
    </row>
    <row r="893" spans="2:7" x14ac:dyDescent="0.25">
      <c r="B893" s="235" t="s">
        <v>1541</v>
      </c>
      <c r="C893" s="235" t="s">
        <v>1542</v>
      </c>
      <c r="D893" s="226">
        <v>248.63</v>
      </c>
      <c r="E893" s="235" t="s">
        <v>1539</v>
      </c>
      <c r="F893" s="235" t="s">
        <v>1540</v>
      </c>
      <c r="G893" s="226">
        <v>121.88</v>
      </c>
    </row>
    <row r="894" spans="2:7" x14ac:dyDescent="0.25">
      <c r="B894" s="235" t="s">
        <v>1543</v>
      </c>
      <c r="C894" s="235" t="s">
        <v>1544</v>
      </c>
      <c r="D894" s="226">
        <v>0</v>
      </c>
      <c r="E894" s="235" t="s">
        <v>1541</v>
      </c>
      <c r="F894" s="235" t="s">
        <v>1542</v>
      </c>
      <c r="G894" s="226">
        <v>121.88</v>
      </c>
    </row>
    <row r="895" spans="2:7" x14ac:dyDescent="0.25">
      <c r="B895" s="235" t="s">
        <v>1545</v>
      </c>
      <c r="C895" s="235" t="s">
        <v>1546</v>
      </c>
      <c r="D895" s="226">
        <v>0</v>
      </c>
      <c r="E895" s="235" t="s">
        <v>1543</v>
      </c>
      <c r="F895" s="235" t="s">
        <v>1544</v>
      </c>
      <c r="G895" s="226">
        <v>0</v>
      </c>
    </row>
    <row r="896" spans="2:7" x14ac:dyDescent="0.25">
      <c r="B896" s="235" t="s">
        <v>1547</v>
      </c>
      <c r="C896" s="235" t="s">
        <v>1548</v>
      </c>
      <c r="D896" s="226">
        <v>2839.66</v>
      </c>
      <c r="E896" s="235" t="s">
        <v>1545</v>
      </c>
      <c r="F896" s="235" t="s">
        <v>1546</v>
      </c>
      <c r="G896" s="226">
        <v>0</v>
      </c>
    </row>
    <row r="897" spans="2:7" x14ac:dyDescent="0.25">
      <c r="B897" s="235" t="s">
        <v>1549</v>
      </c>
      <c r="C897" s="235" t="s">
        <v>1550</v>
      </c>
      <c r="D897" s="226">
        <v>2839.66</v>
      </c>
      <c r="E897" s="235" t="s">
        <v>1547</v>
      </c>
      <c r="F897" s="235" t="s">
        <v>1548</v>
      </c>
      <c r="G897" s="226">
        <v>2839.66</v>
      </c>
    </row>
    <row r="898" spans="2:7" x14ac:dyDescent="0.25">
      <c r="B898" s="235" t="s">
        <v>1551</v>
      </c>
      <c r="C898" s="235" t="s">
        <v>1552</v>
      </c>
      <c r="D898" s="226">
        <v>0</v>
      </c>
      <c r="E898" s="235" t="s">
        <v>1549</v>
      </c>
      <c r="F898" s="235" t="s">
        <v>1550</v>
      </c>
      <c r="G898" s="226">
        <v>2839.66</v>
      </c>
    </row>
    <row r="899" spans="2:7" x14ac:dyDescent="0.25">
      <c r="B899" s="235" t="s">
        <v>1553</v>
      </c>
      <c r="C899" s="235" t="s">
        <v>1554</v>
      </c>
      <c r="D899" s="226">
        <v>0</v>
      </c>
      <c r="E899" s="235" t="s">
        <v>1551</v>
      </c>
      <c r="F899" s="235" t="s">
        <v>1552</v>
      </c>
      <c r="G899" s="226">
        <v>0</v>
      </c>
    </row>
    <row r="900" spans="2:7" x14ac:dyDescent="0.25">
      <c r="B900" s="235" t="s">
        <v>1555</v>
      </c>
      <c r="C900" s="235" t="s">
        <v>1556</v>
      </c>
      <c r="D900" s="226">
        <v>556770.12</v>
      </c>
      <c r="E900" s="235" t="s">
        <v>1553</v>
      </c>
      <c r="F900" s="235" t="s">
        <v>1554</v>
      </c>
      <c r="G900" s="226">
        <v>0</v>
      </c>
    </row>
    <row r="901" spans="2:7" x14ac:dyDescent="0.25">
      <c r="B901" s="235" t="s">
        <v>1557</v>
      </c>
      <c r="C901" s="235" t="s">
        <v>1558</v>
      </c>
      <c r="D901" s="226">
        <v>203322.59</v>
      </c>
      <c r="E901" s="235" t="s">
        <v>1555</v>
      </c>
      <c r="F901" s="235" t="s">
        <v>1556</v>
      </c>
      <c r="G901" s="226">
        <v>699533.35</v>
      </c>
    </row>
    <row r="902" spans="2:7" x14ac:dyDescent="0.25">
      <c r="B902" s="235" t="s">
        <v>1559</v>
      </c>
      <c r="C902" s="235" t="s">
        <v>1560</v>
      </c>
      <c r="D902" s="226">
        <v>9479.59</v>
      </c>
      <c r="E902" s="235" t="s">
        <v>1557</v>
      </c>
      <c r="F902" s="235" t="s">
        <v>1558</v>
      </c>
      <c r="G902" s="226">
        <v>218354.47</v>
      </c>
    </row>
    <row r="903" spans="2:7" x14ac:dyDescent="0.25">
      <c r="B903" s="235" t="s">
        <v>1561</v>
      </c>
      <c r="C903" s="235" t="s">
        <v>1562</v>
      </c>
      <c r="D903" s="226">
        <v>0</v>
      </c>
      <c r="E903" s="235" t="s">
        <v>1559</v>
      </c>
      <c r="F903" s="235" t="s">
        <v>1560</v>
      </c>
      <c r="G903" s="226">
        <v>8760.92</v>
      </c>
    </row>
    <row r="904" spans="2:7" x14ac:dyDescent="0.25">
      <c r="B904" s="235" t="s">
        <v>1563</v>
      </c>
      <c r="C904" s="235" t="s">
        <v>1564</v>
      </c>
      <c r="D904" s="226">
        <v>343967.94</v>
      </c>
      <c r="E904" s="235" t="s">
        <v>1561</v>
      </c>
      <c r="F904" s="235" t="s">
        <v>1562</v>
      </c>
      <c r="G904" s="226">
        <v>0</v>
      </c>
    </row>
    <row r="905" spans="2:7" x14ac:dyDescent="0.25">
      <c r="B905" s="235" t="s">
        <v>1565</v>
      </c>
      <c r="C905" s="235" t="s">
        <v>1566</v>
      </c>
      <c r="D905" s="226">
        <v>0</v>
      </c>
      <c r="E905" s="235" t="s">
        <v>1563</v>
      </c>
      <c r="F905" s="235" t="s">
        <v>1564</v>
      </c>
      <c r="G905" s="226">
        <v>472417.96</v>
      </c>
    </row>
    <row r="906" spans="2:7" x14ac:dyDescent="0.25">
      <c r="B906" s="235" t="s">
        <v>1567</v>
      </c>
      <c r="C906" s="235" t="s">
        <v>1568</v>
      </c>
      <c r="D906" s="226">
        <v>-6996.43</v>
      </c>
      <c r="E906" s="235" t="s">
        <v>1565</v>
      </c>
      <c r="F906" s="235" t="s">
        <v>1566</v>
      </c>
      <c r="G906" s="226">
        <v>0</v>
      </c>
    </row>
    <row r="907" spans="2:7" x14ac:dyDescent="0.25">
      <c r="B907" s="235" t="s">
        <v>1569</v>
      </c>
      <c r="C907" s="235" t="s">
        <v>1570</v>
      </c>
      <c r="D907" s="226">
        <v>0</v>
      </c>
      <c r="E907" s="235" t="s">
        <v>1567</v>
      </c>
      <c r="F907" s="235" t="s">
        <v>1568</v>
      </c>
      <c r="G907" s="226">
        <v>-6996.43</v>
      </c>
    </row>
    <row r="908" spans="2:7" x14ac:dyDescent="0.25">
      <c r="B908" s="235" t="s">
        <v>1571</v>
      </c>
      <c r="C908" s="235" t="s">
        <v>1572</v>
      </c>
      <c r="D908" s="226">
        <v>0</v>
      </c>
      <c r="E908" s="235" t="s">
        <v>1569</v>
      </c>
      <c r="F908" s="235" t="s">
        <v>1570</v>
      </c>
      <c r="G908" s="226">
        <v>0</v>
      </c>
    </row>
    <row r="909" spans="2:7" x14ac:dyDescent="0.25">
      <c r="B909" s="235" t="s">
        <v>1573</v>
      </c>
      <c r="C909" s="235" t="s">
        <v>1574</v>
      </c>
      <c r="D909" s="226">
        <v>0</v>
      </c>
      <c r="E909" s="235" t="s">
        <v>1571</v>
      </c>
      <c r="F909" s="235" t="s">
        <v>1572</v>
      </c>
      <c r="G909" s="226">
        <v>0</v>
      </c>
    </row>
    <row r="910" spans="2:7" x14ac:dyDescent="0.25">
      <c r="B910" s="235" t="s">
        <v>1575</v>
      </c>
      <c r="C910" s="235" t="s">
        <v>1576</v>
      </c>
      <c r="D910" s="226">
        <v>-6996.43</v>
      </c>
      <c r="E910" s="235" t="s">
        <v>1573</v>
      </c>
      <c r="F910" s="235" t="s">
        <v>1574</v>
      </c>
      <c r="G910" s="226">
        <v>0</v>
      </c>
    </row>
    <row r="911" spans="2:7" x14ac:dyDescent="0.25">
      <c r="B911" s="235" t="s">
        <v>1577</v>
      </c>
      <c r="C911" s="235" t="s">
        <v>1578</v>
      </c>
      <c r="D911" s="226">
        <v>-6996.43</v>
      </c>
      <c r="E911" s="235" t="s">
        <v>1575</v>
      </c>
      <c r="F911" s="235" t="s">
        <v>1576</v>
      </c>
      <c r="G911" s="226">
        <v>-6996.43</v>
      </c>
    </row>
    <row r="912" spans="2:7" x14ac:dyDescent="0.25">
      <c r="B912" s="235" t="s">
        <v>1579</v>
      </c>
      <c r="C912" s="235" t="s">
        <v>106</v>
      </c>
      <c r="D912" s="226">
        <v>1645757655.7</v>
      </c>
      <c r="E912" s="235" t="s">
        <v>1577</v>
      </c>
      <c r="F912" s="235" t="s">
        <v>1578</v>
      </c>
      <c r="G912" s="226">
        <v>-6996.43</v>
      </c>
    </row>
    <row r="913" spans="2:7" x14ac:dyDescent="0.25">
      <c r="B913" s="235" t="s">
        <v>1580</v>
      </c>
      <c r="C913" s="235" t="s">
        <v>1581</v>
      </c>
      <c r="D913" s="226">
        <v>148599931.61000001</v>
      </c>
      <c r="E913" s="235" t="s">
        <v>1579</v>
      </c>
      <c r="F913" s="235" t="s">
        <v>106</v>
      </c>
      <c r="G913" s="226">
        <v>1598842476.8800001</v>
      </c>
    </row>
    <row r="914" spans="2:7" x14ac:dyDescent="0.25">
      <c r="B914" s="235" t="s">
        <v>1582</v>
      </c>
      <c r="C914" s="235" t="s">
        <v>1583</v>
      </c>
      <c r="D914" s="226">
        <v>34688110.950000003</v>
      </c>
      <c r="E914" s="235" t="s">
        <v>1580</v>
      </c>
      <c r="F914" s="235" t="s">
        <v>1581</v>
      </c>
      <c r="G914" s="226">
        <v>147108460.88999999</v>
      </c>
    </row>
    <row r="915" spans="2:7" x14ac:dyDescent="0.25">
      <c r="B915" s="235" t="s">
        <v>1584</v>
      </c>
      <c r="C915" s="235" t="s">
        <v>1585</v>
      </c>
      <c r="D915" s="226">
        <v>0</v>
      </c>
      <c r="E915" s="235" t="s">
        <v>1582</v>
      </c>
      <c r="F915" s="235" t="s">
        <v>1583</v>
      </c>
      <c r="G915" s="226">
        <v>34474102.009999998</v>
      </c>
    </row>
    <row r="916" spans="2:7" x14ac:dyDescent="0.25">
      <c r="B916" s="235" t="s">
        <v>1586</v>
      </c>
      <c r="C916" s="235" t="s">
        <v>1587</v>
      </c>
      <c r="D916" s="226">
        <v>0</v>
      </c>
      <c r="E916" s="235" t="s">
        <v>1584</v>
      </c>
      <c r="F916" s="235" t="s">
        <v>1585</v>
      </c>
      <c r="G916" s="226">
        <v>0</v>
      </c>
    </row>
    <row r="917" spans="2:7" x14ac:dyDescent="0.25">
      <c r="B917" s="235" t="s">
        <v>1588</v>
      </c>
      <c r="C917" s="235" t="s">
        <v>1589</v>
      </c>
      <c r="D917" s="226">
        <v>0</v>
      </c>
      <c r="E917" s="235" t="s">
        <v>1586</v>
      </c>
      <c r="F917" s="235" t="s">
        <v>1587</v>
      </c>
      <c r="G917" s="226">
        <v>0</v>
      </c>
    </row>
    <row r="918" spans="2:7" x14ac:dyDescent="0.25">
      <c r="B918" s="235" t="s">
        <v>1590</v>
      </c>
      <c r="C918" s="235" t="s">
        <v>1591</v>
      </c>
      <c r="D918" s="226">
        <v>0</v>
      </c>
      <c r="E918" s="235" t="s">
        <v>1588</v>
      </c>
      <c r="F918" s="235" t="s">
        <v>1589</v>
      </c>
      <c r="G918" s="226">
        <v>0</v>
      </c>
    </row>
    <row r="919" spans="2:7" x14ac:dyDescent="0.25">
      <c r="B919" s="235" t="s">
        <v>1592</v>
      </c>
      <c r="C919" s="235" t="s">
        <v>1593</v>
      </c>
      <c r="D919" s="226">
        <v>0</v>
      </c>
      <c r="E919" s="235" t="s">
        <v>1590</v>
      </c>
      <c r="F919" s="235" t="s">
        <v>1591</v>
      </c>
      <c r="G919" s="226">
        <v>0</v>
      </c>
    </row>
    <row r="920" spans="2:7" x14ac:dyDescent="0.25">
      <c r="B920" s="235" t="s">
        <v>1594</v>
      </c>
      <c r="C920" s="235" t="s">
        <v>1595</v>
      </c>
      <c r="D920" s="226">
        <v>13855369.58</v>
      </c>
      <c r="E920" s="235" t="s">
        <v>1592</v>
      </c>
      <c r="F920" s="235" t="s">
        <v>1593</v>
      </c>
      <c r="G920" s="226">
        <v>0</v>
      </c>
    </row>
    <row r="921" spans="2:7" x14ac:dyDescent="0.25">
      <c r="B921" s="235" t="s">
        <v>1596</v>
      </c>
      <c r="C921" s="235" t="s">
        <v>1597</v>
      </c>
      <c r="D921" s="226">
        <v>13769176.93</v>
      </c>
      <c r="E921" s="235" t="s">
        <v>1594</v>
      </c>
      <c r="F921" s="235" t="s">
        <v>1595</v>
      </c>
      <c r="G921" s="226">
        <v>13971646.25</v>
      </c>
    </row>
    <row r="922" spans="2:7" x14ac:dyDescent="0.25">
      <c r="B922" s="235" t="s">
        <v>1598</v>
      </c>
      <c r="C922" s="235" t="s">
        <v>1599</v>
      </c>
      <c r="D922" s="226">
        <v>210.62</v>
      </c>
      <c r="E922" s="235" t="s">
        <v>1596</v>
      </c>
      <c r="F922" s="235" t="s">
        <v>1597</v>
      </c>
      <c r="G922" s="226">
        <v>13885540.5</v>
      </c>
    </row>
    <row r="923" spans="2:7" x14ac:dyDescent="0.25">
      <c r="B923" s="235" t="s">
        <v>1600</v>
      </c>
      <c r="C923" s="235" t="s">
        <v>1601</v>
      </c>
      <c r="D923" s="226">
        <v>23686.12</v>
      </c>
      <c r="E923" s="235" t="s">
        <v>1598</v>
      </c>
      <c r="F923" s="235" t="s">
        <v>1599</v>
      </c>
      <c r="G923" s="226">
        <v>209.14</v>
      </c>
    </row>
    <row r="924" spans="2:7" x14ac:dyDescent="0.25">
      <c r="B924" s="235" t="s">
        <v>1602</v>
      </c>
      <c r="C924" s="235" t="s">
        <v>1603</v>
      </c>
      <c r="D924" s="226">
        <v>0</v>
      </c>
      <c r="E924" s="235" t="s">
        <v>1600</v>
      </c>
      <c r="F924" s="235" t="s">
        <v>1601</v>
      </c>
      <c r="G924" s="226">
        <v>23651.22</v>
      </c>
    </row>
    <row r="925" spans="2:7" x14ac:dyDescent="0.25">
      <c r="B925" s="235" t="s">
        <v>1604</v>
      </c>
      <c r="C925" s="235" t="s">
        <v>1605</v>
      </c>
      <c r="D925" s="226">
        <v>62295.91</v>
      </c>
      <c r="E925" s="235" t="s">
        <v>1602</v>
      </c>
      <c r="F925" s="235" t="s">
        <v>1603</v>
      </c>
      <c r="G925" s="226">
        <v>0</v>
      </c>
    </row>
    <row r="926" spans="2:7" x14ac:dyDescent="0.25">
      <c r="B926" s="235" t="s">
        <v>1606</v>
      </c>
      <c r="C926" s="235" t="s">
        <v>1607</v>
      </c>
      <c r="D926" s="226">
        <v>0</v>
      </c>
      <c r="E926" s="235" t="s">
        <v>1604</v>
      </c>
      <c r="F926" s="235" t="s">
        <v>1605</v>
      </c>
      <c r="G926" s="226">
        <v>62245.39</v>
      </c>
    </row>
    <row r="927" spans="2:7" x14ac:dyDescent="0.25">
      <c r="B927" s="235" t="s">
        <v>1608</v>
      </c>
      <c r="C927" s="235" t="s">
        <v>1609</v>
      </c>
      <c r="D927" s="226">
        <v>20688157.25</v>
      </c>
      <c r="E927" s="235" t="s">
        <v>1606</v>
      </c>
      <c r="F927" s="235" t="s">
        <v>1607</v>
      </c>
      <c r="G927" s="226">
        <v>0</v>
      </c>
    </row>
    <row r="928" spans="2:7" x14ac:dyDescent="0.25">
      <c r="B928" s="235" t="s">
        <v>1610</v>
      </c>
      <c r="C928" s="235" t="s">
        <v>1611</v>
      </c>
      <c r="D928" s="226">
        <v>20665267.890000001</v>
      </c>
      <c r="E928" s="235" t="s">
        <v>1608</v>
      </c>
      <c r="F928" s="235" t="s">
        <v>1609</v>
      </c>
      <c r="G928" s="226">
        <v>20329921.550000001</v>
      </c>
    </row>
    <row r="929" spans="2:7" x14ac:dyDescent="0.25">
      <c r="B929" s="235" t="s">
        <v>1612</v>
      </c>
      <c r="C929" s="235" t="s">
        <v>1613</v>
      </c>
      <c r="D929" s="226">
        <v>5373.86</v>
      </c>
      <c r="E929" s="235" t="s">
        <v>1610</v>
      </c>
      <c r="F929" s="235" t="s">
        <v>1611</v>
      </c>
      <c r="G929" s="226">
        <v>20298685.829999998</v>
      </c>
    </row>
    <row r="930" spans="2:7" x14ac:dyDescent="0.25">
      <c r="B930" s="235" t="s">
        <v>1614</v>
      </c>
      <c r="C930" s="235" t="s">
        <v>1615</v>
      </c>
      <c r="D930" s="226">
        <v>17515.5</v>
      </c>
      <c r="E930" s="235" t="s">
        <v>1612</v>
      </c>
      <c r="F930" s="235" t="s">
        <v>1613</v>
      </c>
      <c r="G930" s="226">
        <v>5293.05</v>
      </c>
    </row>
    <row r="931" spans="2:7" x14ac:dyDescent="0.25">
      <c r="B931" s="235" t="s">
        <v>1616</v>
      </c>
      <c r="C931" s="235" t="s">
        <v>1617</v>
      </c>
      <c r="D931" s="226">
        <v>0</v>
      </c>
      <c r="E931" s="235" t="s">
        <v>1614</v>
      </c>
      <c r="F931" s="235" t="s">
        <v>1615</v>
      </c>
      <c r="G931" s="226">
        <v>25942.67</v>
      </c>
    </row>
    <row r="932" spans="2:7" x14ac:dyDescent="0.25">
      <c r="B932" s="235" t="s">
        <v>1618</v>
      </c>
      <c r="C932" s="235" t="s">
        <v>1619</v>
      </c>
      <c r="D932" s="226">
        <v>79995.83</v>
      </c>
      <c r="E932" s="235" t="s">
        <v>1616</v>
      </c>
      <c r="F932" s="235" t="s">
        <v>1617</v>
      </c>
      <c r="G932" s="226">
        <v>0</v>
      </c>
    </row>
    <row r="933" spans="2:7" x14ac:dyDescent="0.25">
      <c r="B933" s="235" t="s">
        <v>1620</v>
      </c>
      <c r="C933" s="235" t="s">
        <v>1621</v>
      </c>
      <c r="D933" s="226">
        <v>1195.58</v>
      </c>
      <c r="E933" s="235" t="s">
        <v>1618</v>
      </c>
      <c r="F933" s="235" t="s">
        <v>1619</v>
      </c>
      <c r="G933" s="226">
        <v>108817.31</v>
      </c>
    </row>
    <row r="934" spans="2:7" x14ac:dyDescent="0.25">
      <c r="B934" s="235" t="s">
        <v>1622</v>
      </c>
      <c r="C934" s="235" t="s">
        <v>1623</v>
      </c>
      <c r="D934" s="226">
        <v>78800.25</v>
      </c>
      <c r="E934" s="235" t="s">
        <v>1620</v>
      </c>
      <c r="F934" s="235" t="s">
        <v>1621</v>
      </c>
      <c r="G934" s="226">
        <v>4555.3599999999997</v>
      </c>
    </row>
    <row r="935" spans="2:7" x14ac:dyDescent="0.25">
      <c r="B935" s="235" t="s">
        <v>1624</v>
      </c>
      <c r="C935" s="235" t="s">
        <v>1625</v>
      </c>
      <c r="D935" s="226">
        <v>0</v>
      </c>
      <c r="E935" s="235" t="s">
        <v>1622</v>
      </c>
      <c r="F935" s="235" t="s">
        <v>1623</v>
      </c>
      <c r="G935" s="226">
        <v>104261.95</v>
      </c>
    </row>
    <row r="936" spans="2:7" x14ac:dyDescent="0.25">
      <c r="B936" s="235" t="s">
        <v>1626</v>
      </c>
      <c r="C936" s="235" t="s">
        <v>1627</v>
      </c>
      <c r="D936" s="226">
        <v>64588.29</v>
      </c>
      <c r="E936" s="235" t="s">
        <v>1624</v>
      </c>
      <c r="F936" s="235" t="s">
        <v>1625</v>
      </c>
      <c r="G936" s="226">
        <v>0</v>
      </c>
    </row>
    <row r="937" spans="2:7" x14ac:dyDescent="0.25">
      <c r="B937" s="235" t="s">
        <v>1628</v>
      </c>
      <c r="C937" s="235" t="s">
        <v>1629</v>
      </c>
      <c r="D937" s="226">
        <v>48186.559999999998</v>
      </c>
      <c r="E937" s="235" t="s">
        <v>1626</v>
      </c>
      <c r="F937" s="235" t="s">
        <v>1627</v>
      </c>
      <c r="G937" s="226">
        <v>63716.9</v>
      </c>
    </row>
    <row r="938" spans="2:7" x14ac:dyDescent="0.25">
      <c r="B938" s="235" t="s">
        <v>1630</v>
      </c>
      <c r="C938" s="235" t="s">
        <v>1631</v>
      </c>
      <c r="D938" s="226">
        <v>16401.73</v>
      </c>
      <c r="E938" s="235" t="s">
        <v>1628</v>
      </c>
      <c r="F938" s="235" t="s">
        <v>1629</v>
      </c>
      <c r="G938" s="226">
        <v>47614.1</v>
      </c>
    </row>
    <row r="939" spans="2:7" x14ac:dyDescent="0.25">
      <c r="B939" s="235" t="s">
        <v>1632</v>
      </c>
      <c r="C939" s="235" t="s">
        <v>1633</v>
      </c>
      <c r="D939" s="226">
        <v>0</v>
      </c>
      <c r="E939" s="235" t="s">
        <v>1630</v>
      </c>
      <c r="F939" s="235" t="s">
        <v>1631</v>
      </c>
      <c r="G939" s="226">
        <v>16102.8</v>
      </c>
    </row>
    <row r="940" spans="2:7" x14ac:dyDescent="0.25">
      <c r="B940" s="235" t="s">
        <v>1634</v>
      </c>
      <c r="C940" s="235" t="s">
        <v>1635</v>
      </c>
      <c r="D940" s="226">
        <v>0</v>
      </c>
      <c r="E940" s="235" t="s">
        <v>1632</v>
      </c>
      <c r="F940" s="235" t="s">
        <v>1633</v>
      </c>
      <c r="G940" s="226">
        <v>0</v>
      </c>
    </row>
    <row r="941" spans="2:7" x14ac:dyDescent="0.25">
      <c r="B941" s="235" t="s">
        <v>1636</v>
      </c>
      <c r="C941" s="235" t="s">
        <v>1637</v>
      </c>
      <c r="D941" s="226">
        <v>0</v>
      </c>
      <c r="E941" s="235" t="s">
        <v>1634</v>
      </c>
      <c r="F941" s="235" t="s">
        <v>1635</v>
      </c>
      <c r="G941" s="226">
        <v>0</v>
      </c>
    </row>
    <row r="942" spans="2:7" x14ac:dyDescent="0.25">
      <c r="B942" s="235" t="s">
        <v>1638</v>
      </c>
      <c r="C942" s="235" t="s">
        <v>1639</v>
      </c>
      <c r="D942" s="226">
        <v>0</v>
      </c>
      <c r="E942" s="235" t="s">
        <v>1636</v>
      </c>
      <c r="F942" s="235" t="s">
        <v>1637</v>
      </c>
      <c r="G942" s="226">
        <v>0</v>
      </c>
    </row>
    <row r="943" spans="2:7" x14ac:dyDescent="0.25">
      <c r="B943" s="235" t="s">
        <v>1640</v>
      </c>
      <c r="C943" s="235" t="s">
        <v>1641</v>
      </c>
      <c r="D943" s="226">
        <v>113911820.66</v>
      </c>
      <c r="E943" s="235" t="s">
        <v>1638</v>
      </c>
      <c r="F943" s="235" t="s">
        <v>1639</v>
      </c>
      <c r="G943" s="226">
        <v>0</v>
      </c>
    </row>
    <row r="944" spans="2:7" x14ac:dyDescent="0.25">
      <c r="B944" s="235" t="s">
        <v>1642</v>
      </c>
      <c r="C944" s="235" t="s">
        <v>532</v>
      </c>
      <c r="D944" s="226">
        <v>12423385.66</v>
      </c>
      <c r="E944" s="235" t="s">
        <v>1640</v>
      </c>
      <c r="F944" s="235" t="s">
        <v>1641</v>
      </c>
      <c r="G944" s="226">
        <v>112634358.88</v>
      </c>
    </row>
    <row r="945" spans="2:7" x14ac:dyDescent="0.25">
      <c r="B945" s="235" t="s">
        <v>1643</v>
      </c>
      <c r="C945" s="235" t="s">
        <v>650</v>
      </c>
      <c r="D945" s="226">
        <v>12423385.66</v>
      </c>
      <c r="E945" s="235" t="s">
        <v>1642</v>
      </c>
      <c r="F945" s="235" t="s">
        <v>532</v>
      </c>
      <c r="G945" s="226">
        <v>11110545.43</v>
      </c>
    </row>
    <row r="946" spans="2:7" x14ac:dyDescent="0.25">
      <c r="B946" s="235" t="s">
        <v>1644</v>
      </c>
      <c r="C946" s="235" t="s">
        <v>534</v>
      </c>
      <c r="D946" s="226">
        <v>26123179.039999999</v>
      </c>
      <c r="E946" s="235" t="s">
        <v>1643</v>
      </c>
      <c r="F946" s="235" t="s">
        <v>650</v>
      </c>
      <c r="G946" s="226">
        <v>11110545.43</v>
      </c>
    </row>
    <row r="947" spans="2:7" x14ac:dyDescent="0.25">
      <c r="B947" s="235" t="s">
        <v>1645</v>
      </c>
      <c r="C947" s="235" t="s">
        <v>631</v>
      </c>
      <c r="D947" s="226">
        <v>26123179.039999999</v>
      </c>
      <c r="E947" s="235" t="s">
        <v>1644</v>
      </c>
      <c r="F947" s="235" t="s">
        <v>534</v>
      </c>
      <c r="G947" s="226">
        <v>24199097.329999998</v>
      </c>
    </row>
    <row r="948" spans="2:7" x14ac:dyDescent="0.25">
      <c r="B948" s="235" t="s">
        <v>1646</v>
      </c>
      <c r="C948" s="235" t="s">
        <v>536</v>
      </c>
      <c r="D948" s="226">
        <v>28360654.489999998</v>
      </c>
      <c r="E948" s="235" t="s">
        <v>1645</v>
      </c>
      <c r="F948" s="235" t="s">
        <v>631</v>
      </c>
      <c r="G948" s="226">
        <v>24199097.329999998</v>
      </c>
    </row>
    <row r="949" spans="2:7" x14ac:dyDescent="0.25">
      <c r="B949" s="235" t="s">
        <v>1647</v>
      </c>
      <c r="C949" s="235" t="s">
        <v>597</v>
      </c>
      <c r="D949" s="226">
        <v>28360654.489999998</v>
      </c>
      <c r="E949" s="235" t="s">
        <v>1646</v>
      </c>
      <c r="F949" s="235" t="s">
        <v>536</v>
      </c>
      <c r="G949" s="226">
        <v>30979978.609999999</v>
      </c>
    </row>
    <row r="950" spans="2:7" x14ac:dyDescent="0.25">
      <c r="B950" s="235" t="s">
        <v>1648</v>
      </c>
      <c r="C950" s="235" t="s">
        <v>1649</v>
      </c>
      <c r="D950" s="226">
        <v>38317541.090000004</v>
      </c>
      <c r="E950" s="235" t="s">
        <v>1647</v>
      </c>
      <c r="F950" s="235" t="s">
        <v>597</v>
      </c>
      <c r="G950" s="226">
        <v>30979978.609999999</v>
      </c>
    </row>
    <row r="951" spans="2:7" x14ac:dyDescent="0.25">
      <c r="B951" s="235" t="s">
        <v>1650</v>
      </c>
      <c r="C951" s="235" t="s">
        <v>599</v>
      </c>
      <c r="D951" s="226">
        <v>38317541.090000004</v>
      </c>
      <c r="E951" s="235" t="s">
        <v>1648</v>
      </c>
      <c r="F951" s="235" t="s">
        <v>1649</v>
      </c>
      <c r="G951" s="226">
        <v>38639196.43</v>
      </c>
    </row>
    <row r="952" spans="2:7" x14ac:dyDescent="0.25">
      <c r="B952" s="235" t="s">
        <v>1651</v>
      </c>
      <c r="C952" s="235" t="s">
        <v>1652</v>
      </c>
      <c r="D952" s="226">
        <v>8687060.3800000008</v>
      </c>
      <c r="E952" s="235" t="s">
        <v>1650</v>
      </c>
      <c r="F952" s="235" t="s">
        <v>599</v>
      </c>
      <c r="G952" s="226">
        <v>38639196.43</v>
      </c>
    </row>
    <row r="953" spans="2:7" x14ac:dyDescent="0.25">
      <c r="B953" s="235" t="s">
        <v>1653</v>
      </c>
      <c r="C953" s="235" t="s">
        <v>1654</v>
      </c>
      <c r="D953" s="226">
        <v>8687060.3800000008</v>
      </c>
      <c r="E953" s="235" t="s">
        <v>1651</v>
      </c>
      <c r="F953" s="235" t="s">
        <v>1652</v>
      </c>
      <c r="G953" s="226">
        <v>7705541.0800000001</v>
      </c>
    </row>
    <row r="954" spans="2:7" x14ac:dyDescent="0.25">
      <c r="B954" s="235" t="s">
        <v>1655</v>
      </c>
      <c r="C954" s="235" t="s">
        <v>1619</v>
      </c>
      <c r="D954" s="226">
        <v>0</v>
      </c>
      <c r="E954" s="235" t="s">
        <v>1653</v>
      </c>
      <c r="F954" s="235" t="s">
        <v>1654</v>
      </c>
      <c r="G954" s="226">
        <v>7705541.0800000001</v>
      </c>
    </row>
    <row r="955" spans="2:7" x14ac:dyDescent="0.25">
      <c r="B955" s="235" t="s">
        <v>1656</v>
      </c>
      <c r="C955" s="235" t="s">
        <v>1657</v>
      </c>
      <c r="D955" s="226">
        <v>0</v>
      </c>
      <c r="E955" s="235" t="s">
        <v>1655</v>
      </c>
      <c r="F955" s="235" t="s">
        <v>1619</v>
      </c>
      <c r="G955" s="226">
        <v>0</v>
      </c>
    </row>
    <row r="956" spans="2:7" x14ac:dyDescent="0.25">
      <c r="B956" s="235" t="s">
        <v>1658</v>
      </c>
      <c r="C956" s="235" t="s">
        <v>1659</v>
      </c>
      <c r="D956" s="226">
        <v>0</v>
      </c>
      <c r="E956" s="235" t="s">
        <v>1656</v>
      </c>
      <c r="F956" s="235" t="s">
        <v>1657</v>
      </c>
      <c r="G956" s="226">
        <v>0</v>
      </c>
    </row>
    <row r="957" spans="2:7" x14ac:dyDescent="0.25">
      <c r="B957" s="235" t="s">
        <v>1660</v>
      </c>
      <c r="C957" s="235" t="s">
        <v>1661</v>
      </c>
      <c r="D957" s="226">
        <v>0</v>
      </c>
      <c r="E957" s="235" t="s">
        <v>1658</v>
      </c>
      <c r="F957" s="235" t="s">
        <v>1659</v>
      </c>
      <c r="G957" s="226">
        <v>0</v>
      </c>
    </row>
    <row r="958" spans="2:7" x14ac:dyDescent="0.25">
      <c r="B958" s="235" t="s">
        <v>1662</v>
      </c>
      <c r="C958" s="235" t="s">
        <v>1663</v>
      </c>
      <c r="D958" s="226">
        <v>0</v>
      </c>
      <c r="E958" s="235" t="s">
        <v>1660</v>
      </c>
      <c r="F958" s="235" t="s">
        <v>1661</v>
      </c>
      <c r="G958" s="226">
        <v>0</v>
      </c>
    </row>
    <row r="959" spans="2:7" x14ac:dyDescent="0.25">
      <c r="B959" s="235" t="s">
        <v>1664</v>
      </c>
      <c r="C959" s="235" t="s">
        <v>419</v>
      </c>
      <c r="D959" s="226">
        <v>0</v>
      </c>
      <c r="E959" s="235" t="s">
        <v>1662</v>
      </c>
      <c r="F959" s="235" t="s">
        <v>1663</v>
      </c>
      <c r="G959" s="226">
        <v>0</v>
      </c>
    </row>
    <row r="960" spans="2:7" x14ac:dyDescent="0.25">
      <c r="B960" s="235" t="s">
        <v>1665</v>
      </c>
      <c r="C960" s="235" t="s">
        <v>421</v>
      </c>
      <c r="D960" s="226">
        <v>0</v>
      </c>
      <c r="E960" s="235" t="s">
        <v>1664</v>
      </c>
      <c r="F960" s="235" t="s">
        <v>419</v>
      </c>
      <c r="G960" s="226">
        <v>0</v>
      </c>
    </row>
    <row r="961" spans="2:7" x14ac:dyDescent="0.25">
      <c r="B961" s="235" t="s">
        <v>1666</v>
      </c>
      <c r="C961" s="235" t="s">
        <v>390</v>
      </c>
      <c r="D961" s="226">
        <v>0</v>
      </c>
      <c r="E961" s="235" t="s">
        <v>1665</v>
      </c>
      <c r="F961" s="235" t="s">
        <v>421</v>
      </c>
      <c r="G961" s="226">
        <v>0</v>
      </c>
    </row>
    <row r="962" spans="2:7" x14ac:dyDescent="0.25">
      <c r="B962" s="235" t="s">
        <v>1667</v>
      </c>
      <c r="C962" s="235" t="s">
        <v>424</v>
      </c>
      <c r="D962" s="226">
        <v>0</v>
      </c>
      <c r="E962" s="235" t="s">
        <v>1666</v>
      </c>
      <c r="F962" s="235" t="s">
        <v>390</v>
      </c>
      <c r="G962" s="226">
        <v>0</v>
      </c>
    </row>
    <row r="963" spans="2:7" x14ac:dyDescent="0.25">
      <c r="B963" s="235" t="s">
        <v>1668</v>
      </c>
      <c r="C963" s="235" t="s">
        <v>426</v>
      </c>
      <c r="D963" s="226">
        <v>0</v>
      </c>
      <c r="E963" s="235" t="s">
        <v>1667</v>
      </c>
      <c r="F963" s="235" t="s">
        <v>424</v>
      </c>
      <c r="G963" s="226">
        <v>0</v>
      </c>
    </row>
    <row r="964" spans="2:7" x14ac:dyDescent="0.25">
      <c r="B964" s="235" t="s">
        <v>1669</v>
      </c>
      <c r="C964" s="235" t="s">
        <v>419</v>
      </c>
      <c r="D964" s="226">
        <v>0</v>
      </c>
      <c r="E964" s="235" t="s">
        <v>1668</v>
      </c>
      <c r="F964" s="235" t="s">
        <v>426</v>
      </c>
      <c r="G964" s="226">
        <v>0</v>
      </c>
    </row>
    <row r="965" spans="2:7" x14ac:dyDescent="0.25">
      <c r="B965" s="235" t="s">
        <v>1670</v>
      </c>
      <c r="C965" s="235" t="s">
        <v>421</v>
      </c>
      <c r="D965" s="226">
        <v>0</v>
      </c>
      <c r="E965" s="235" t="s">
        <v>1669</v>
      </c>
      <c r="F965" s="235" t="s">
        <v>419</v>
      </c>
      <c r="G965" s="226">
        <v>0</v>
      </c>
    </row>
    <row r="966" spans="2:7" x14ac:dyDescent="0.25">
      <c r="B966" s="235" t="s">
        <v>1671</v>
      </c>
      <c r="C966" s="235" t="s">
        <v>390</v>
      </c>
      <c r="D966" s="226">
        <v>0</v>
      </c>
      <c r="E966" s="235" t="s">
        <v>1670</v>
      </c>
      <c r="F966" s="235" t="s">
        <v>421</v>
      </c>
      <c r="G966" s="226">
        <v>0</v>
      </c>
    </row>
    <row r="967" spans="2:7" x14ac:dyDescent="0.25">
      <c r="B967" s="235" t="s">
        <v>1672</v>
      </c>
      <c r="C967" s="235" t="s">
        <v>1673</v>
      </c>
      <c r="D967" s="226">
        <v>0</v>
      </c>
      <c r="E967" s="235" t="s">
        <v>1671</v>
      </c>
      <c r="F967" s="235" t="s">
        <v>390</v>
      </c>
      <c r="G967" s="226">
        <v>0</v>
      </c>
    </row>
    <row r="968" spans="2:7" x14ac:dyDescent="0.25">
      <c r="B968" s="235" t="s">
        <v>1674</v>
      </c>
      <c r="C968" s="235" t="s">
        <v>1675</v>
      </c>
      <c r="D968" s="226">
        <v>0</v>
      </c>
      <c r="E968" s="235" t="s">
        <v>1672</v>
      </c>
      <c r="F968" s="235" t="s">
        <v>1673</v>
      </c>
      <c r="G968" s="226">
        <v>0</v>
      </c>
    </row>
    <row r="969" spans="2:7" x14ac:dyDescent="0.25">
      <c r="B969" s="235" t="s">
        <v>1676</v>
      </c>
      <c r="C969" s="235" t="s">
        <v>1677</v>
      </c>
      <c r="D969" s="226">
        <v>0</v>
      </c>
      <c r="E969" s="235" t="s">
        <v>1674</v>
      </c>
      <c r="F969" s="235" t="s">
        <v>1675</v>
      </c>
      <c r="G969" s="226">
        <v>0</v>
      </c>
    </row>
    <row r="970" spans="2:7" x14ac:dyDescent="0.25">
      <c r="B970" s="235" t="s">
        <v>1678</v>
      </c>
      <c r="C970" s="235" t="s">
        <v>1679</v>
      </c>
      <c r="D970" s="226">
        <v>0</v>
      </c>
      <c r="E970" s="235" t="s">
        <v>1676</v>
      </c>
      <c r="F970" s="235" t="s">
        <v>1677</v>
      </c>
      <c r="G970" s="226">
        <v>0</v>
      </c>
    </row>
    <row r="971" spans="2:7" x14ac:dyDescent="0.25">
      <c r="B971" s="235" t="s">
        <v>1680</v>
      </c>
      <c r="C971" s="235" t="s">
        <v>1681</v>
      </c>
      <c r="D971" s="226">
        <v>0</v>
      </c>
      <c r="E971" s="235" t="s">
        <v>1678</v>
      </c>
      <c r="F971" s="235" t="s">
        <v>1679</v>
      </c>
      <c r="G971" s="226">
        <v>0</v>
      </c>
    </row>
    <row r="972" spans="2:7" x14ac:dyDescent="0.25">
      <c r="B972" s="235" t="s">
        <v>1682</v>
      </c>
      <c r="C972" s="235" t="s">
        <v>1683</v>
      </c>
      <c r="D972" s="226">
        <v>0</v>
      </c>
      <c r="E972" s="235" t="s">
        <v>1680</v>
      </c>
      <c r="F972" s="235" t="s">
        <v>1681</v>
      </c>
      <c r="G972" s="226">
        <v>0</v>
      </c>
    </row>
    <row r="973" spans="2:7" x14ac:dyDescent="0.25">
      <c r="B973" s="235" t="s">
        <v>1684</v>
      </c>
      <c r="C973" s="235" t="s">
        <v>1685</v>
      </c>
      <c r="D973" s="226">
        <v>0</v>
      </c>
      <c r="E973" s="235" t="s">
        <v>1682</v>
      </c>
      <c r="F973" s="235" t="s">
        <v>1683</v>
      </c>
      <c r="G973" s="226">
        <v>0</v>
      </c>
    </row>
    <row r="974" spans="2:7" x14ac:dyDescent="0.25">
      <c r="B974" s="235" t="s">
        <v>1686</v>
      </c>
      <c r="C974" s="235" t="s">
        <v>1687</v>
      </c>
      <c r="D974" s="226">
        <v>0</v>
      </c>
      <c r="E974" s="235" t="s">
        <v>1684</v>
      </c>
      <c r="F974" s="235" t="s">
        <v>1685</v>
      </c>
      <c r="G974" s="226">
        <v>0</v>
      </c>
    </row>
    <row r="975" spans="2:7" x14ac:dyDescent="0.25">
      <c r="B975" s="235" t="s">
        <v>1688</v>
      </c>
      <c r="C975" s="235" t="s">
        <v>1689</v>
      </c>
      <c r="D975" s="226">
        <v>0</v>
      </c>
      <c r="E975" s="235" t="s">
        <v>1686</v>
      </c>
      <c r="F975" s="235" t="s">
        <v>1687</v>
      </c>
      <c r="G975" s="226">
        <v>0</v>
      </c>
    </row>
    <row r="976" spans="2:7" x14ac:dyDescent="0.25">
      <c r="B976" s="235" t="s">
        <v>1690</v>
      </c>
      <c r="C976" s="235" t="s">
        <v>1691</v>
      </c>
      <c r="D976" s="226">
        <v>0</v>
      </c>
      <c r="E976" s="235" t="s">
        <v>1688</v>
      </c>
      <c r="F976" s="235" t="s">
        <v>1689</v>
      </c>
      <c r="G976" s="226">
        <v>0</v>
      </c>
    </row>
    <row r="977" spans="2:7" x14ac:dyDescent="0.25">
      <c r="B977" s="235" t="s">
        <v>1692</v>
      </c>
      <c r="C977" s="235" t="s">
        <v>1693</v>
      </c>
      <c r="D977" s="226">
        <v>0</v>
      </c>
      <c r="E977" s="235" t="s">
        <v>1690</v>
      </c>
      <c r="F977" s="235" t="s">
        <v>1691</v>
      </c>
      <c r="G977" s="226">
        <v>0</v>
      </c>
    </row>
    <row r="978" spans="2:7" x14ac:dyDescent="0.25">
      <c r="B978" s="235" t="s">
        <v>1694</v>
      </c>
      <c r="C978" s="235" t="s">
        <v>1695</v>
      </c>
      <c r="D978" s="226">
        <v>0</v>
      </c>
      <c r="E978" s="235" t="s">
        <v>1692</v>
      </c>
      <c r="F978" s="235" t="s">
        <v>1693</v>
      </c>
      <c r="G978" s="226">
        <v>0</v>
      </c>
    </row>
    <row r="979" spans="2:7" x14ac:dyDescent="0.25">
      <c r="B979" s="235" t="s">
        <v>1696</v>
      </c>
      <c r="C979" s="235" t="s">
        <v>1034</v>
      </c>
      <c r="D979" s="226">
        <v>0</v>
      </c>
      <c r="E979" s="235" t="s">
        <v>1694</v>
      </c>
      <c r="F979" s="235" t="s">
        <v>1695</v>
      </c>
      <c r="G979" s="226">
        <v>0</v>
      </c>
    </row>
    <row r="980" spans="2:7" x14ac:dyDescent="0.25">
      <c r="B980" s="235" t="s">
        <v>1697</v>
      </c>
      <c r="C980" s="235" t="s">
        <v>1037</v>
      </c>
      <c r="D980" s="226">
        <v>0</v>
      </c>
      <c r="E980" s="235" t="s">
        <v>1696</v>
      </c>
      <c r="F980" s="235" t="s">
        <v>1034</v>
      </c>
      <c r="G980" s="226">
        <v>0</v>
      </c>
    </row>
    <row r="981" spans="2:7" x14ac:dyDescent="0.25">
      <c r="B981" s="235" t="s">
        <v>1698</v>
      </c>
      <c r="C981" s="235" t="s">
        <v>1699</v>
      </c>
      <c r="D981" s="226">
        <v>1338382.55</v>
      </c>
      <c r="E981" s="235" t="s">
        <v>1697</v>
      </c>
      <c r="F981" s="235" t="s">
        <v>1037</v>
      </c>
      <c r="G981" s="226">
        <v>0</v>
      </c>
    </row>
    <row r="982" spans="2:7" x14ac:dyDescent="0.25">
      <c r="B982" s="235" t="s">
        <v>1700</v>
      </c>
      <c r="C982" s="235" t="s">
        <v>1701</v>
      </c>
      <c r="D982" s="226">
        <v>117337.29</v>
      </c>
      <c r="E982" s="235" t="s">
        <v>1698</v>
      </c>
      <c r="F982" s="235" t="s">
        <v>1699</v>
      </c>
      <c r="G982" s="226">
        <v>1288076.74</v>
      </c>
    </row>
    <row r="983" spans="2:7" x14ac:dyDescent="0.25">
      <c r="B983" s="235" t="s">
        <v>1702</v>
      </c>
      <c r="C983" s="235" t="s">
        <v>1583</v>
      </c>
      <c r="D983" s="226">
        <v>0</v>
      </c>
      <c r="E983" s="235" t="s">
        <v>1700</v>
      </c>
      <c r="F983" s="235" t="s">
        <v>1701</v>
      </c>
      <c r="G983" s="226">
        <v>23307.07</v>
      </c>
    </row>
    <row r="984" spans="2:7" x14ac:dyDescent="0.25">
      <c r="B984" s="235" t="s">
        <v>1703</v>
      </c>
      <c r="C984" s="235" t="s">
        <v>1597</v>
      </c>
      <c r="D984" s="226">
        <v>0</v>
      </c>
      <c r="E984" s="235" t="s">
        <v>1702</v>
      </c>
      <c r="F984" s="235" t="s">
        <v>1583</v>
      </c>
      <c r="G984" s="226">
        <v>0</v>
      </c>
    </row>
    <row r="985" spans="2:7" x14ac:dyDescent="0.25">
      <c r="B985" s="235" t="s">
        <v>1704</v>
      </c>
      <c r="C985" s="235" t="s">
        <v>1601</v>
      </c>
      <c r="D985" s="226">
        <v>0</v>
      </c>
      <c r="E985" s="235" t="s">
        <v>1703</v>
      </c>
      <c r="F985" s="235" t="s">
        <v>1597</v>
      </c>
      <c r="G985" s="226">
        <v>0</v>
      </c>
    </row>
    <row r="986" spans="2:7" x14ac:dyDescent="0.25">
      <c r="B986" s="235" t="s">
        <v>1705</v>
      </c>
      <c r="C986" s="235" t="s">
        <v>1605</v>
      </c>
      <c r="D986" s="226">
        <v>0</v>
      </c>
      <c r="E986" s="235" t="s">
        <v>1704</v>
      </c>
      <c r="F986" s="235" t="s">
        <v>1601</v>
      </c>
      <c r="G986" s="226">
        <v>0</v>
      </c>
    </row>
    <row r="987" spans="2:7" x14ac:dyDescent="0.25">
      <c r="B987" s="235" t="s">
        <v>1706</v>
      </c>
      <c r="C987" s="235" t="s">
        <v>1707</v>
      </c>
      <c r="D987" s="226">
        <v>0</v>
      </c>
      <c r="E987" s="235" t="s">
        <v>1705</v>
      </c>
      <c r="F987" s="235" t="s">
        <v>1605</v>
      </c>
      <c r="G987" s="226">
        <v>0</v>
      </c>
    </row>
    <row r="988" spans="2:7" x14ac:dyDescent="0.25">
      <c r="B988" s="235" t="s">
        <v>1708</v>
      </c>
      <c r="C988" s="235" t="s">
        <v>1611</v>
      </c>
      <c r="D988" s="226">
        <v>0</v>
      </c>
      <c r="E988" s="235" t="s">
        <v>1706</v>
      </c>
      <c r="F988" s="235" t="s">
        <v>1707</v>
      </c>
      <c r="G988" s="226">
        <v>0</v>
      </c>
    </row>
    <row r="989" spans="2:7" x14ac:dyDescent="0.25">
      <c r="B989" s="235" t="s">
        <v>1709</v>
      </c>
      <c r="C989" s="235" t="s">
        <v>1629</v>
      </c>
      <c r="D989" s="226">
        <v>0</v>
      </c>
      <c r="E989" s="235" t="s">
        <v>1708</v>
      </c>
      <c r="F989" s="235" t="s">
        <v>1611</v>
      </c>
      <c r="G989" s="226">
        <v>0</v>
      </c>
    </row>
    <row r="990" spans="2:7" x14ac:dyDescent="0.25">
      <c r="B990" s="235" t="s">
        <v>1710</v>
      </c>
      <c r="C990" s="235" t="s">
        <v>1633</v>
      </c>
      <c r="D990" s="226">
        <v>0</v>
      </c>
      <c r="E990" s="235" t="s">
        <v>1709</v>
      </c>
      <c r="F990" s="235" t="s">
        <v>1629</v>
      </c>
      <c r="G990" s="226">
        <v>0</v>
      </c>
    </row>
    <row r="991" spans="2:7" x14ac:dyDescent="0.25">
      <c r="B991" s="235" t="s">
        <v>1711</v>
      </c>
      <c r="C991" s="235" t="s">
        <v>1641</v>
      </c>
      <c r="D991" s="226">
        <v>116402.78</v>
      </c>
      <c r="E991" s="235" t="s">
        <v>1710</v>
      </c>
      <c r="F991" s="235" t="s">
        <v>1633</v>
      </c>
      <c r="G991" s="226">
        <v>0</v>
      </c>
    </row>
    <row r="992" spans="2:7" x14ac:dyDescent="0.25">
      <c r="B992" s="235" t="s">
        <v>1712</v>
      </c>
      <c r="C992" s="235" t="s">
        <v>1713</v>
      </c>
      <c r="D992" s="226">
        <v>116402.78</v>
      </c>
      <c r="E992" s="235" t="s">
        <v>1711</v>
      </c>
      <c r="F992" s="235" t="s">
        <v>1641</v>
      </c>
      <c r="G992" s="226">
        <v>22372.560000000001</v>
      </c>
    </row>
    <row r="993" spans="2:7" x14ac:dyDescent="0.25">
      <c r="B993" s="235" t="s">
        <v>1714</v>
      </c>
      <c r="C993" s="235" t="s">
        <v>1715</v>
      </c>
      <c r="D993" s="226">
        <v>934.51</v>
      </c>
      <c r="E993" s="235" t="s">
        <v>1712</v>
      </c>
      <c r="F993" s="235" t="s">
        <v>1713</v>
      </c>
      <c r="G993" s="226">
        <v>22372.560000000001</v>
      </c>
    </row>
    <row r="994" spans="2:7" x14ac:dyDescent="0.25">
      <c r="B994" s="235" t="s">
        <v>1716</v>
      </c>
      <c r="C994" s="235" t="s">
        <v>1663</v>
      </c>
      <c r="D994" s="226">
        <v>0</v>
      </c>
      <c r="E994" s="235" t="s">
        <v>1714</v>
      </c>
      <c r="F994" s="235" t="s">
        <v>1715</v>
      </c>
      <c r="G994" s="226">
        <v>934.51</v>
      </c>
    </row>
    <row r="995" spans="2:7" x14ac:dyDescent="0.25">
      <c r="B995" s="235" t="s">
        <v>1717</v>
      </c>
      <c r="C995" s="235" t="s">
        <v>424</v>
      </c>
      <c r="D995" s="226">
        <v>0</v>
      </c>
      <c r="E995" s="235" t="s">
        <v>1716</v>
      </c>
      <c r="F995" s="235" t="s">
        <v>1663</v>
      </c>
      <c r="G995" s="226">
        <v>0</v>
      </c>
    </row>
    <row r="996" spans="2:7" x14ac:dyDescent="0.25">
      <c r="B996" s="235" t="s">
        <v>1718</v>
      </c>
      <c r="C996" s="235" t="s">
        <v>1719</v>
      </c>
      <c r="D996" s="226">
        <v>0</v>
      </c>
      <c r="E996" s="235" t="s">
        <v>1717</v>
      </c>
      <c r="F996" s="235" t="s">
        <v>424</v>
      </c>
      <c r="G996" s="226">
        <v>0</v>
      </c>
    </row>
    <row r="997" spans="2:7" x14ac:dyDescent="0.25">
      <c r="B997" s="235" t="s">
        <v>1720</v>
      </c>
      <c r="C997" s="235" t="s">
        <v>1689</v>
      </c>
      <c r="D997" s="226">
        <v>0</v>
      </c>
      <c r="E997" s="235" t="s">
        <v>1718</v>
      </c>
      <c r="F997" s="235" t="s">
        <v>1719</v>
      </c>
      <c r="G997" s="226">
        <v>0</v>
      </c>
    </row>
    <row r="998" spans="2:7" x14ac:dyDescent="0.25">
      <c r="B998" s="235" t="s">
        <v>1721</v>
      </c>
      <c r="C998" s="235" t="s">
        <v>1691</v>
      </c>
      <c r="D998" s="226">
        <v>0</v>
      </c>
      <c r="E998" s="235" t="s">
        <v>1720</v>
      </c>
      <c r="F998" s="235" t="s">
        <v>1689</v>
      </c>
      <c r="G998" s="226">
        <v>0</v>
      </c>
    </row>
    <row r="999" spans="2:7" x14ac:dyDescent="0.25">
      <c r="B999" s="235" t="s">
        <v>1722</v>
      </c>
      <c r="C999" s="235" t="s">
        <v>1265</v>
      </c>
      <c r="D999" s="226">
        <v>0</v>
      </c>
      <c r="E999" s="235" t="s">
        <v>1721</v>
      </c>
      <c r="F999" s="235" t="s">
        <v>1691</v>
      </c>
      <c r="G999" s="226">
        <v>0</v>
      </c>
    </row>
    <row r="1000" spans="2:7" x14ac:dyDescent="0.25">
      <c r="B1000" s="235" t="s">
        <v>1723</v>
      </c>
      <c r="C1000" s="235" t="s">
        <v>556</v>
      </c>
      <c r="D1000" s="226">
        <v>0</v>
      </c>
      <c r="E1000" s="235" t="s">
        <v>1722</v>
      </c>
      <c r="F1000" s="235" t="s">
        <v>1265</v>
      </c>
      <c r="G1000" s="226">
        <v>0</v>
      </c>
    </row>
    <row r="1001" spans="2:7" x14ac:dyDescent="0.25">
      <c r="B1001" s="235" t="s">
        <v>1724</v>
      </c>
      <c r="C1001" s="235" t="s">
        <v>1725</v>
      </c>
      <c r="D1001" s="226">
        <v>0</v>
      </c>
      <c r="E1001" s="235" t="s">
        <v>1723</v>
      </c>
      <c r="F1001" s="235" t="s">
        <v>556</v>
      </c>
      <c r="G1001" s="226">
        <v>0</v>
      </c>
    </row>
    <row r="1002" spans="2:7" x14ac:dyDescent="0.25">
      <c r="B1002" s="235" t="s">
        <v>1726</v>
      </c>
      <c r="C1002" s="235" t="s">
        <v>1727</v>
      </c>
      <c r="D1002" s="226">
        <v>555180.85</v>
      </c>
      <c r="E1002" s="235" t="s">
        <v>1724</v>
      </c>
      <c r="F1002" s="235" t="s">
        <v>1725</v>
      </c>
      <c r="G1002" s="226">
        <v>0</v>
      </c>
    </row>
    <row r="1003" spans="2:7" x14ac:dyDescent="0.25">
      <c r="B1003" s="235" t="s">
        <v>1728</v>
      </c>
      <c r="C1003" s="235" t="s">
        <v>1729</v>
      </c>
      <c r="D1003" s="226">
        <v>0</v>
      </c>
      <c r="E1003" s="235" t="s">
        <v>1726</v>
      </c>
      <c r="F1003" s="235" t="s">
        <v>1727</v>
      </c>
      <c r="G1003" s="226">
        <v>530398.09</v>
      </c>
    </row>
    <row r="1004" spans="2:7" x14ac:dyDescent="0.25">
      <c r="B1004" s="235" t="s">
        <v>1730</v>
      </c>
      <c r="C1004" s="235" t="s">
        <v>1731</v>
      </c>
      <c r="D1004" s="226">
        <v>541121.35</v>
      </c>
      <c r="E1004" s="235" t="s">
        <v>1728</v>
      </c>
      <c r="F1004" s="235" t="s">
        <v>1729</v>
      </c>
      <c r="G1004" s="226">
        <v>0</v>
      </c>
    </row>
    <row r="1005" spans="2:7" x14ac:dyDescent="0.25">
      <c r="B1005" s="235" t="s">
        <v>1732</v>
      </c>
      <c r="C1005" s="235" t="s">
        <v>1733</v>
      </c>
      <c r="D1005" s="226">
        <v>173033.71</v>
      </c>
      <c r="E1005" s="235" t="s">
        <v>1730</v>
      </c>
      <c r="F1005" s="235" t="s">
        <v>1731</v>
      </c>
      <c r="G1005" s="226">
        <v>516939.61</v>
      </c>
    </row>
    <row r="1006" spans="2:7" x14ac:dyDescent="0.25">
      <c r="B1006" s="235" t="s">
        <v>1734</v>
      </c>
      <c r="C1006" s="235" t="s">
        <v>1735</v>
      </c>
      <c r="D1006" s="226">
        <v>52026.71</v>
      </c>
      <c r="E1006" s="235" t="s">
        <v>1732</v>
      </c>
      <c r="F1006" s="235" t="s">
        <v>1733</v>
      </c>
      <c r="G1006" s="226">
        <v>156993.82999999999</v>
      </c>
    </row>
    <row r="1007" spans="2:7" x14ac:dyDescent="0.25">
      <c r="B1007" s="235" t="s">
        <v>1736</v>
      </c>
      <c r="C1007" s="235" t="s">
        <v>1737</v>
      </c>
      <c r="D1007" s="226">
        <v>2632</v>
      </c>
      <c r="E1007" s="235" t="s">
        <v>1734</v>
      </c>
      <c r="F1007" s="235" t="s">
        <v>1735</v>
      </c>
      <c r="G1007" s="226">
        <v>44803.35</v>
      </c>
    </row>
    <row r="1008" spans="2:7" x14ac:dyDescent="0.25">
      <c r="B1008" s="235" t="s">
        <v>1738</v>
      </c>
      <c r="C1008" s="235" t="s">
        <v>1739</v>
      </c>
      <c r="D1008" s="226">
        <v>256534.88</v>
      </c>
      <c r="E1008" s="235" t="s">
        <v>1736</v>
      </c>
      <c r="F1008" s="235" t="s">
        <v>1737</v>
      </c>
      <c r="G1008" s="226">
        <v>1538.5</v>
      </c>
    </row>
    <row r="1009" spans="2:7" x14ac:dyDescent="0.25">
      <c r="B1009" s="235" t="s">
        <v>1740</v>
      </c>
      <c r="C1009" s="235" t="s">
        <v>1741</v>
      </c>
      <c r="D1009" s="226">
        <v>56894.05</v>
      </c>
      <c r="E1009" s="235" t="s">
        <v>1738</v>
      </c>
      <c r="F1009" s="235" t="s">
        <v>1739</v>
      </c>
      <c r="G1009" s="226">
        <v>256323.63</v>
      </c>
    </row>
    <row r="1010" spans="2:7" x14ac:dyDescent="0.25">
      <c r="B1010" s="235" t="s">
        <v>1742</v>
      </c>
      <c r="C1010" s="235" t="s">
        <v>1743</v>
      </c>
      <c r="D1010" s="226">
        <v>0</v>
      </c>
      <c r="E1010" s="235" t="s">
        <v>1740</v>
      </c>
      <c r="F1010" s="235" t="s">
        <v>1741</v>
      </c>
      <c r="G1010" s="226">
        <v>57280.3</v>
      </c>
    </row>
    <row r="1011" spans="2:7" x14ac:dyDescent="0.25">
      <c r="B1011" s="235" t="s">
        <v>1744</v>
      </c>
      <c r="C1011" s="235" t="s">
        <v>1745</v>
      </c>
      <c r="D1011" s="226">
        <v>4698.21</v>
      </c>
      <c r="E1011" s="235" t="s">
        <v>1742</v>
      </c>
      <c r="F1011" s="235" t="s">
        <v>1743</v>
      </c>
      <c r="G1011" s="226">
        <v>0</v>
      </c>
    </row>
    <row r="1012" spans="2:7" x14ac:dyDescent="0.25">
      <c r="B1012" s="235" t="s">
        <v>1746</v>
      </c>
      <c r="C1012" s="235" t="s">
        <v>1747</v>
      </c>
      <c r="D1012" s="226">
        <v>4698.21</v>
      </c>
      <c r="E1012" s="235" t="s">
        <v>1744</v>
      </c>
      <c r="F1012" s="235" t="s">
        <v>1745</v>
      </c>
      <c r="G1012" s="226">
        <v>4102.25</v>
      </c>
    </row>
    <row r="1013" spans="2:7" x14ac:dyDescent="0.25">
      <c r="B1013" s="235" t="s">
        <v>1748</v>
      </c>
      <c r="C1013" s="235" t="s">
        <v>1749</v>
      </c>
      <c r="D1013" s="226">
        <v>6686.42</v>
      </c>
      <c r="E1013" s="235" t="s">
        <v>1746</v>
      </c>
      <c r="F1013" s="235" t="s">
        <v>1747</v>
      </c>
      <c r="G1013" s="226">
        <v>4102.25</v>
      </c>
    </row>
    <row r="1014" spans="2:7" x14ac:dyDescent="0.25">
      <c r="B1014" s="235" t="s">
        <v>1750</v>
      </c>
      <c r="C1014" s="235" t="s">
        <v>1751</v>
      </c>
      <c r="D1014" s="226">
        <v>6686.42</v>
      </c>
      <c r="E1014" s="235" t="s">
        <v>1748</v>
      </c>
      <c r="F1014" s="235" t="s">
        <v>1749</v>
      </c>
      <c r="G1014" s="226">
        <v>6681.36</v>
      </c>
    </row>
    <row r="1015" spans="2:7" x14ac:dyDescent="0.25">
      <c r="B1015" s="235" t="s">
        <v>1752</v>
      </c>
      <c r="C1015" s="235" t="s">
        <v>1753</v>
      </c>
      <c r="D1015" s="226">
        <v>2674.87</v>
      </c>
      <c r="E1015" s="235" t="s">
        <v>1750</v>
      </c>
      <c r="F1015" s="235" t="s">
        <v>1751</v>
      </c>
      <c r="G1015" s="226">
        <v>6681.36</v>
      </c>
    </row>
    <row r="1016" spans="2:7" x14ac:dyDescent="0.25">
      <c r="B1016" s="235" t="s">
        <v>1754</v>
      </c>
      <c r="C1016" s="235" t="s">
        <v>1755</v>
      </c>
      <c r="D1016" s="226">
        <v>2674.87</v>
      </c>
      <c r="E1016" s="235" t="s">
        <v>1752</v>
      </c>
      <c r="F1016" s="235" t="s">
        <v>1753</v>
      </c>
      <c r="G1016" s="226">
        <v>2674.87</v>
      </c>
    </row>
    <row r="1017" spans="2:7" x14ac:dyDescent="0.25">
      <c r="B1017" s="235" t="s">
        <v>1756</v>
      </c>
      <c r="C1017" s="235" t="s">
        <v>1757</v>
      </c>
      <c r="D1017" s="226">
        <v>0</v>
      </c>
      <c r="E1017" s="235" t="s">
        <v>1754</v>
      </c>
      <c r="F1017" s="235" t="s">
        <v>1755</v>
      </c>
      <c r="G1017" s="226">
        <v>2674.87</v>
      </c>
    </row>
    <row r="1018" spans="2:7" x14ac:dyDescent="0.25">
      <c r="B1018" s="235" t="s">
        <v>1758</v>
      </c>
      <c r="C1018" s="235" t="s">
        <v>1093</v>
      </c>
      <c r="D1018" s="226">
        <v>0</v>
      </c>
      <c r="E1018" s="235" t="s">
        <v>1756</v>
      </c>
      <c r="F1018" s="235" t="s">
        <v>1757</v>
      </c>
      <c r="G1018" s="226">
        <v>0</v>
      </c>
    </row>
    <row r="1019" spans="2:7" x14ac:dyDescent="0.25">
      <c r="B1019" s="235" t="s">
        <v>1759</v>
      </c>
      <c r="C1019" s="235" t="s">
        <v>1760</v>
      </c>
      <c r="D1019" s="226">
        <v>385147.42</v>
      </c>
      <c r="E1019" s="235" t="s">
        <v>1758</v>
      </c>
      <c r="F1019" s="235" t="s">
        <v>1093</v>
      </c>
      <c r="G1019" s="226">
        <v>0</v>
      </c>
    </row>
    <row r="1020" spans="2:7" x14ac:dyDescent="0.25">
      <c r="B1020" s="235" t="s">
        <v>1761</v>
      </c>
      <c r="C1020" s="235" t="s">
        <v>1762</v>
      </c>
      <c r="D1020" s="226">
        <v>72237.48</v>
      </c>
      <c r="E1020" s="235" t="s">
        <v>1759</v>
      </c>
      <c r="F1020" s="235" t="s">
        <v>1760</v>
      </c>
      <c r="G1020" s="226">
        <v>429215.73</v>
      </c>
    </row>
    <row r="1021" spans="2:7" x14ac:dyDescent="0.25">
      <c r="B1021" s="235" t="s">
        <v>1763</v>
      </c>
      <c r="C1021" s="235" t="s">
        <v>1121</v>
      </c>
      <c r="D1021" s="226">
        <v>0</v>
      </c>
      <c r="E1021" s="235" t="s">
        <v>1761</v>
      </c>
      <c r="F1021" s="235" t="s">
        <v>1762</v>
      </c>
      <c r="G1021" s="226">
        <v>51825.919999999998</v>
      </c>
    </row>
    <row r="1022" spans="2:7" x14ac:dyDescent="0.25">
      <c r="B1022" s="235" t="s">
        <v>1764</v>
      </c>
      <c r="C1022" s="235" t="s">
        <v>1123</v>
      </c>
      <c r="D1022" s="226">
        <v>0</v>
      </c>
      <c r="E1022" s="235" t="s">
        <v>1763</v>
      </c>
      <c r="F1022" s="235" t="s">
        <v>1121</v>
      </c>
      <c r="G1022" s="226">
        <v>0</v>
      </c>
    </row>
    <row r="1023" spans="2:7" x14ac:dyDescent="0.25">
      <c r="B1023" s="235" t="s">
        <v>1765</v>
      </c>
      <c r="C1023" s="235" t="s">
        <v>1125</v>
      </c>
      <c r="D1023" s="226">
        <v>0</v>
      </c>
      <c r="E1023" s="235" t="s">
        <v>1764</v>
      </c>
      <c r="F1023" s="235" t="s">
        <v>1123</v>
      </c>
      <c r="G1023" s="226">
        <v>0</v>
      </c>
    </row>
    <row r="1024" spans="2:7" x14ac:dyDescent="0.25">
      <c r="B1024" s="235" t="s">
        <v>1766</v>
      </c>
      <c r="C1024" s="235" t="s">
        <v>1127</v>
      </c>
      <c r="D1024" s="226">
        <v>0</v>
      </c>
      <c r="E1024" s="235" t="s">
        <v>1765</v>
      </c>
      <c r="F1024" s="235" t="s">
        <v>1125</v>
      </c>
      <c r="G1024" s="226">
        <v>0</v>
      </c>
    </row>
    <row r="1025" spans="2:7" x14ac:dyDescent="0.25">
      <c r="B1025" s="235" t="s">
        <v>1767</v>
      </c>
      <c r="C1025" s="235" t="s">
        <v>1768</v>
      </c>
      <c r="D1025" s="226">
        <v>21528.81</v>
      </c>
      <c r="E1025" s="235" t="s">
        <v>1766</v>
      </c>
      <c r="F1025" s="235" t="s">
        <v>1127</v>
      </c>
      <c r="G1025" s="226">
        <v>0</v>
      </c>
    </row>
    <row r="1026" spans="2:7" x14ac:dyDescent="0.25">
      <c r="B1026" s="235" t="s">
        <v>1769</v>
      </c>
      <c r="C1026" s="235" t="s">
        <v>1770</v>
      </c>
      <c r="D1026" s="226">
        <v>578.98</v>
      </c>
      <c r="E1026" s="235" t="s">
        <v>1767</v>
      </c>
      <c r="F1026" s="235" t="s">
        <v>1768</v>
      </c>
      <c r="G1026" s="226">
        <v>14680.34</v>
      </c>
    </row>
    <row r="1027" spans="2:7" x14ac:dyDescent="0.25">
      <c r="B1027" s="235" t="s">
        <v>1771</v>
      </c>
      <c r="C1027" s="235" t="s">
        <v>1772</v>
      </c>
      <c r="D1027" s="226">
        <v>2997.7</v>
      </c>
      <c r="E1027" s="235" t="s">
        <v>1769</v>
      </c>
      <c r="F1027" s="235" t="s">
        <v>1770</v>
      </c>
      <c r="G1027" s="226">
        <v>405.4</v>
      </c>
    </row>
    <row r="1028" spans="2:7" x14ac:dyDescent="0.25">
      <c r="B1028" s="235" t="s">
        <v>1773</v>
      </c>
      <c r="C1028" s="235" t="s">
        <v>1774</v>
      </c>
      <c r="D1028" s="226">
        <v>1309.3699999999999</v>
      </c>
      <c r="E1028" s="235" t="s">
        <v>1771</v>
      </c>
      <c r="F1028" s="235" t="s">
        <v>1772</v>
      </c>
      <c r="G1028" s="226">
        <v>3281.91</v>
      </c>
    </row>
    <row r="1029" spans="2:7" x14ac:dyDescent="0.25">
      <c r="B1029" s="235" t="s">
        <v>1775</v>
      </c>
      <c r="C1029" s="235" t="s">
        <v>1776</v>
      </c>
      <c r="D1029" s="226">
        <v>408.92</v>
      </c>
      <c r="E1029" s="235" t="s">
        <v>1773</v>
      </c>
      <c r="F1029" s="235" t="s">
        <v>1774</v>
      </c>
      <c r="G1029" s="226">
        <v>1409.34</v>
      </c>
    </row>
    <row r="1030" spans="2:7" x14ac:dyDescent="0.25">
      <c r="B1030" s="235" t="s">
        <v>1777</v>
      </c>
      <c r="C1030" s="235" t="s">
        <v>1774</v>
      </c>
      <c r="D1030" s="226">
        <v>412.54</v>
      </c>
      <c r="E1030" s="235" t="s">
        <v>1775</v>
      </c>
      <c r="F1030" s="235" t="s">
        <v>1776</v>
      </c>
      <c r="G1030" s="226">
        <v>264.95999999999998</v>
      </c>
    </row>
    <row r="1031" spans="2:7" x14ac:dyDescent="0.25">
      <c r="B1031" s="235" t="s">
        <v>1778</v>
      </c>
      <c r="C1031" s="235" t="s">
        <v>1779</v>
      </c>
      <c r="D1031" s="226">
        <v>0</v>
      </c>
      <c r="E1031" s="235" t="s">
        <v>1777</v>
      </c>
      <c r="F1031" s="235" t="s">
        <v>1774</v>
      </c>
      <c r="G1031" s="226">
        <v>247.77</v>
      </c>
    </row>
    <row r="1032" spans="2:7" x14ac:dyDescent="0.25">
      <c r="B1032" s="235" t="s">
        <v>1780</v>
      </c>
      <c r="C1032" s="235" t="s">
        <v>1781</v>
      </c>
      <c r="D1032" s="226">
        <v>3716.52</v>
      </c>
      <c r="E1032" s="235" t="s">
        <v>1778</v>
      </c>
      <c r="F1032" s="235" t="s">
        <v>1779</v>
      </c>
      <c r="G1032" s="226">
        <v>79.38</v>
      </c>
    </row>
    <row r="1033" spans="2:7" x14ac:dyDescent="0.25">
      <c r="B1033" s="235" t="s">
        <v>1782</v>
      </c>
      <c r="C1033" s="235" t="s">
        <v>1783</v>
      </c>
      <c r="D1033" s="226">
        <v>0</v>
      </c>
      <c r="E1033" s="235" t="s">
        <v>1780</v>
      </c>
      <c r="F1033" s="235" t="s">
        <v>1781</v>
      </c>
      <c r="G1033" s="226">
        <v>3559.5</v>
      </c>
    </row>
    <row r="1034" spans="2:7" x14ac:dyDescent="0.25">
      <c r="B1034" s="235" t="s">
        <v>1784</v>
      </c>
      <c r="C1034" s="235" t="s">
        <v>1785</v>
      </c>
      <c r="D1034" s="226">
        <v>9431.3700000000008</v>
      </c>
      <c r="E1034" s="235" t="s">
        <v>1782</v>
      </c>
      <c r="F1034" s="235" t="s">
        <v>1783</v>
      </c>
      <c r="G1034" s="226">
        <v>0</v>
      </c>
    </row>
    <row r="1035" spans="2:7" x14ac:dyDescent="0.25">
      <c r="B1035" s="235" t="s">
        <v>1786</v>
      </c>
      <c r="C1035" s="235" t="s">
        <v>1787</v>
      </c>
      <c r="D1035" s="226">
        <v>105.14</v>
      </c>
      <c r="E1035" s="235" t="s">
        <v>1784</v>
      </c>
      <c r="F1035" s="235" t="s">
        <v>1785</v>
      </c>
      <c r="G1035" s="226">
        <v>3448.8</v>
      </c>
    </row>
    <row r="1036" spans="2:7" x14ac:dyDescent="0.25">
      <c r="B1036" s="235" t="s">
        <v>1788</v>
      </c>
      <c r="C1036" s="235" t="s">
        <v>1789</v>
      </c>
      <c r="D1036" s="226">
        <v>2568.27</v>
      </c>
      <c r="E1036" s="235" t="s">
        <v>1786</v>
      </c>
      <c r="F1036" s="235" t="s">
        <v>1787</v>
      </c>
      <c r="G1036" s="226">
        <v>0</v>
      </c>
    </row>
    <row r="1037" spans="2:7" x14ac:dyDescent="0.25">
      <c r="B1037" s="235" t="s">
        <v>1790</v>
      </c>
      <c r="C1037" s="235" t="s">
        <v>1791</v>
      </c>
      <c r="D1037" s="226">
        <v>4558.3999999999996</v>
      </c>
      <c r="E1037" s="235" t="s">
        <v>1788</v>
      </c>
      <c r="F1037" s="235" t="s">
        <v>1789</v>
      </c>
      <c r="G1037" s="226">
        <v>1983.28</v>
      </c>
    </row>
    <row r="1038" spans="2:7" x14ac:dyDescent="0.25">
      <c r="B1038" s="235" t="s">
        <v>1792</v>
      </c>
      <c r="C1038" s="235" t="s">
        <v>1793</v>
      </c>
      <c r="D1038" s="226">
        <v>1386.03</v>
      </c>
      <c r="E1038" s="235" t="s">
        <v>1790</v>
      </c>
      <c r="F1038" s="235" t="s">
        <v>1791</v>
      </c>
      <c r="G1038" s="226">
        <v>4564.5200000000004</v>
      </c>
    </row>
    <row r="1039" spans="2:7" x14ac:dyDescent="0.25">
      <c r="B1039" s="235" t="s">
        <v>1794</v>
      </c>
      <c r="C1039" s="235" t="s">
        <v>1795</v>
      </c>
      <c r="D1039" s="226">
        <v>30024.46</v>
      </c>
      <c r="E1039" s="235" t="s">
        <v>1792</v>
      </c>
      <c r="F1039" s="235" t="s">
        <v>1793</v>
      </c>
      <c r="G1039" s="226">
        <v>948.59</v>
      </c>
    </row>
    <row r="1040" spans="2:7" x14ac:dyDescent="0.25">
      <c r="B1040" s="235" t="s">
        <v>1796</v>
      </c>
      <c r="C1040" s="235" t="s">
        <v>1797</v>
      </c>
      <c r="D1040" s="226">
        <v>13915.11</v>
      </c>
      <c r="E1040" s="235" t="s">
        <v>1794</v>
      </c>
      <c r="F1040" s="235" t="s">
        <v>1795</v>
      </c>
      <c r="G1040" s="226">
        <v>23844.22</v>
      </c>
    </row>
    <row r="1041" spans="2:7" x14ac:dyDescent="0.25">
      <c r="B1041" s="235" t="s">
        <v>1798</v>
      </c>
      <c r="C1041" s="235" t="s">
        <v>1799</v>
      </c>
      <c r="D1041" s="226">
        <v>0</v>
      </c>
      <c r="E1041" s="235" t="s">
        <v>1796</v>
      </c>
      <c r="F1041" s="235" t="s">
        <v>1797</v>
      </c>
      <c r="G1041" s="226">
        <v>7203.58</v>
      </c>
    </row>
    <row r="1042" spans="2:7" x14ac:dyDescent="0.25">
      <c r="B1042" s="235" t="s">
        <v>1800</v>
      </c>
      <c r="C1042" s="235" t="s">
        <v>1801</v>
      </c>
      <c r="D1042" s="226">
        <v>824.67</v>
      </c>
      <c r="E1042" s="235" t="s">
        <v>1798</v>
      </c>
      <c r="F1042" s="235" t="s">
        <v>1799</v>
      </c>
      <c r="G1042" s="226">
        <v>8.07</v>
      </c>
    </row>
    <row r="1043" spans="2:7" x14ac:dyDescent="0.25">
      <c r="B1043" s="235" t="s">
        <v>1802</v>
      </c>
      <c r="C1043" s="235" t="s">
        <v>1803</v>
      </c>
      <c r="D1043" s="226">
        <v>312909.94</v>
      </c>
      <c r="E1043" s="235" t="s">
        <v>1800</v>
      </c>
      <c r="F1043" s="235" t="s">
        <v>1801</v>
      </c>
      <c r="G1043" s="226">
        <v>576.6</v>
      </c>
    </row>
    <row r="1044" spans="2:7" x14ac:dyDescent="0.25">
      <c r="B1044" s="235" t="s">
        <v>1804</v>
      </c>
      <c r="C1044" s="235" t="s">
        <v>1805</v>
      </c>
      <c r="D1044" s="226">
        <v>146458.75</v>
      </c>
      <c r="E1044" s="235" t="s">
        <v>1802</v>
      </c>
      <c r="F1044" s="235" t="s">
        <v>1803</v>
      </c>
      <c r="G1044" s="226">
        <v>377389.81</v>
      </c>
    </row>
    <row r="1045" spans="2:7" x14ac:dyDescent="0.25">
      <c r="B1045" s="235" t="s">
        <v>1806</v>
      </c>
      <c r="C1045" s="235" t="s">
        <v>1807</v>
      </c>
      <c r="D1045" s="226">
        <v>0</v>
      </c>
      <c r="E1045" s="235" t="s">
        <v>1804</v>
      </c>
      <c r="F1045" s="235" t="s">
        <v>1805</v>
      </c>
      <c r="G1045" s="226">
        <v>231247.04</v>
      </c>
    </row>
    <row r="1046" spans="2:7" x14ac:dyDescent="0.25">
      <c r="B1046" s="235" t="s">
        <v>1808</v>
      </c>
      <c r="C1046" s="235" t="s">
        <v>1809</v>
      </c>
      <c r="D1046" s="226">
        <v>71925.39</v>
      </c>
      <c r="E1046" s="235" t="s">
        <v>1806</v>
      </c>
      <c r="F1046" s="235" t="s">
        <v>1807</v>
      </c>
      <c r="G1046" s="226">
        <v>0</v>
      </c>
    </row>
    <row r="1047" spans="2:7" x14ac:dyDescent="0.25">
      <c r="B1047" s="235" t="s">
        <v>1810</v>
      </c>
      <c r="C1047" s="235" t="s">
        <v>1811</v>
      </c>
      <c r="D1047" s="226">
        <v>26376.55</v>
      </c>
      <c r="E1047" s="235" t="s">
        <v>1808</v>
      </c>
      <c r="F1047" s="235" t="s">
        <v>1809</v>
      </c>
      <c r="G1047" s="226">
        <v>75010.25</v>
      </c>
    </row>
    <row r="1048" spans="2:7" x14ac:dyDescent="0.25">
      <c r="B1048" s="235" t="s">
        <v>1812</v>
      </c>
      <c r="C1048" s="235" t="s">
        <v>1813</v>
      </c>
      <c r="D1048" s="226">
        <v>42087.88</v>
      </c>
      <c r="E1048" s="235" t="s">
        <v>1810</v>
      </c>
      <c r="F1048" s="235" t="s">
        <v>1811</v>
      </c>
      <c r="G1048" s="226">
        <v>26376.55</v>
      </c>
    </row>
    <row r="1049" spans="2:7" x14ac:dyDescent="0.25">
      <c r="B1049" s="235" t="s">
        <v>1814</v>
      </c>
      <c r="C1049" s="235" t="s">
        <v>1815</v>
      </c>
      <c r="D1049" s="226">
        <v>21625.49</v>
      </c>
      <c r="E1049" s="235" t="s">
        <v>1812</v>
      </c>
      <c r="F1049" s="235" t="s">
        <v>1813</v>
      </c>
      <c r="G1049" s="226">
        <v>28087.88</v>
      </c>
    </row>
    <row r="1050" spans="2:7" x14ac:dyDescent="0.25">
      <c r="B1050" s="235" t="s">
        <v>1816</v>
      </c>
      <c r="C1050" s="235" t="s">
        <v>1817</v>
      </c>
      <c r="D1050" s="226">
        <v>0</v>
      </c>
      <c r="E1050" s="235" t="s">
        <v>1814</v>
      </c>
      <c r="F1050" s="235" t="s">
        <v>1815</v>
      </c>
      <c r="G1050" s="226">
        <v>12232.21</v>
      </c>
    </row>
    <row r="1051" spans="2:7" x14ac:dyDescent="0.25">
      <c r="B1051" s="235" t="s">
        <v>1818</v>
      </c>
      <c r="C1051" s="235" t="s">
        <v>1819</v>
      </c>
      <c r="D1051" s="226">
        <v>4435.88</v>
      </c>
      <c r="E1051" s="235" t="s">
        <v>1816</v>
      </c>
      <c r="F1051" s="235" t="s">
        <v>1817</v>
      </c>
      <c r="G1051" s="226">
        <v>0</v>
      </c>
    </row>
    <row r="1052" spans="2:7" x14ac:dyDescent="0.25">
      <c r="B1052" s="235" t="s">
        <v>1820</v>
      </c>
      <c r="C1052" s="235" t="s">
        <v>1821</v>
      </c>
      <c r="D1052" s="226">
        <v>487.09</v>
      </c>
      <c r="E1052" s="235" t="s">
        <v>1818</v>
      </c>
      <c r="F1052" s="235" t="s">
        <v>1819</v>
      </c>
      <c r="G1052" s="226">
        <v>4435.88</v>
      </c>
    </row>
    <row r="1053" spans="2:7" x14ac:dyDescent="0.25">
      <c r="B1053" s="235" t="s">
        <v>1822</v>
      </c>
      <c r="C1053" s="235" t="s">
        <v>1823</v>
      </c>
      <c r="D1053" s="226">
        <v>0</v>
      </c>
      <c r="E1053" s="235" t="s">
        <v>1820</v>
      </c>
      <c r="F1053" s="235" t="s">
        <v>1821</v>
      </c>
      <c r="G1053" s="226">
        <v>487.09</v>
      </c>
    </row>
    <row r="1054" spans="2:7" x14ac:dyDescent="0.25">
      <c r="B1054" s="235" t="s">
        <v>1824</v>
      </c>
      <c r="C1054" s="235" t="s">
        <v>1825</v>
      </c>
      <c r="D1054" s="226">
        <v>0</v>
      </c>
      <c r="E1054" s="235" t="s">
        <v>1822</v>
      </c>
      <c r="F1054" s="235" t="s">
        <v>1823</v>
      </c>
      <c r="G1054" s="226">
        <v>0</v>
      </c>
    </row>
    <row r="1055" spans="2:7" x14ac:dyDescent="0.25">
      <c r="B1055" s="235" t="s">
        <v>1826</v>
      </c>
      <c r="C1055" s="235" t="s">
        <v>1827</v>
      </c>
      <c r="D1055" s="226">
        <v>487.09</v>
      </c>
      <c r="E1055" s="235" t="s">
        <v>1824</v>
      </c>
      <c r="F1055" s="235" t="s">
        <v>1825</v>
      </c>
      <c r="G1055" s="226">
        <v>0</v>
      </c>
    </row>
    <row r="1056" spans="2:7" x14ac:dyDescent="0.25">
      <c r="B1056" s="235" t="s">
        <v>1828</v>
      </c>
      <c r="C1056" s="235" t="s">
        <v>1829</v>
      </c>
      <c r="D1056" s="226">
        <v>0</v>
      </c>
      <c r="E1056" s="235" t="s">
        <v>1826</v>
      </c>
      <c r="F1056" s="235" t="s">
        <v>1827</v>
      </c>
      <c r="G1056" s="226">
        <v>487.09</v>
      </c>
    </row>
    <row r="1057" spans="2:7" x14ac:dyDescent="0.25">
      <c r="B1057" s="235" t="s">
        <v>1830</v>
      </c>
      <c r="C1057" s="235" t="s">
        <v>1831</v>
      </c>
      <c r="D1057" s="226">
        <v>0</v>
      </c>
      <c r="E1057" s="235" t="s">
        <v>1828</v>
      </c>
      <c r="F1057" s="235" t="s">
        <v>1829</v>
      </c>
      <c r="G1057" s="226">
        <v>0</v>
      </c>
    </row>
    <row r="1058" spans="2:7" x14ac:dyDescent="0.25">
      <c r="B1058" s="235" t="s">
        <v>1832</v>
      </c>
      <c r="C1058" s="235" t="s">
        <v>1833</v>
      </c>
      <c r="D1058" s="226">
        <v>0</v>
      </c>
      <c r="E1058" s="235" t="s">
        <v>1830</v>
      </c>
      <c r="F1058" s="235" t="s">
        <v>1831</v>
      </c>
      <c r="G1058" s="226">
        <v>0</v>
      </c>
    </row>
    <row r="1059" spans="2:7" x14ac:dyDescent="0.25">
      <c r="B1059" s="235" t="s">
        <v>1834</v>
      </c>
      <c r="C1059" s="235" t="s">
        <v>1835</v>
      </c>
      <c r="D1059" s="226">
        <v>0</v>
      </c>
      <c r="E1059" s="235" t="s">
        <v>1832</v>
      </c>
      <c r="F1059" s="235" t="s">
        <v>1833</v>
      </c>
      <c r="G1059" s="226">
        <v>0</v>
      </c>
    </row>
    <row r="1060" spans="2:7" x14ac:dyDescent="0.25">
      <c r="B1060" s="235" t="s">
        <v>1836</v>
      </c>
      <c r="C1060" s="235" t="s">
        <v>1837</v>
      </c>
      <c r="D1060" s="226">
        <v>0</v>
      </c>
      <c r="E1060" s="235" t="s">
        <v>1834</v>
      </c>
      <c r="F1060" s="235" t="s">
        <v>1835</v>
      </c>
      <c r="G1060" s="226">
        <v>0</v>
      </c>
    </row>
    <row r="1061" spans="2:7" x14ac:dyDescent="0.25">
      <c r="B1061" s="235" t="s">
        <v>1838</v>
      </c>
      <c r="C1061" s="235" t="s">
        <v>1839</v>
      </c>
      <c r="D1061" s="226">
        <v>157.37</v>
      </c>
      <c r="E1061" s="235" t="s">
        <v>1836</v>
      </c>
      <c r="F1061" s="235" t="s">
        <v>1837</v>
      </c>
      <c r="G1061" s="226">
        <v>0</v>
      </c>
    </row>
    <row r="1062" spans="2:7" x14ac:dyDescent="0.25">
      <c r="B1062" s="235" t="s">
        <v>1840</v>
      </c>
      <c r="C1062" s="235" t="s">
        <v>1841</v>
      </c>
      <c r="D1062" s="226">
        <v>0</v>
      </c>
      <c r="E1062" s="235" t="s">
        <v>1838</v>
      </c>
      <c r="F1062" s="235" t="s">
        <v>1839</v>
      </c>
      <c r="G1062" s="226">
        <v>157.37</v>
      </c>
    </row>
    <row r="1063" spans="2:7" x14ac:dyDescent="0.25">
      <c r="B1063" s="235" t="s">
        <v>1842</v>
      </c>
      <c r="C1063" s="235" t="s">
        <v>1843</v>
      </c>
      <c r="D1063" s="226">
        <v>329.72</v>
      </c>
      <c r="E1063" s="235" t="s">
        <v>1840</v>
      </c>
      <c r="F1063" s="235" t="s">
        <v>1841</v>
      </c>
      <c r="G1063" s="226">
        <v>0</v>
      </c>
    </row>
    <row r="1064" spans="2:7" x14ac:dyDescent="0.25">
      <c r="B1064" s="235" t="s">
        <v>1844</v>
      </c>
      <c r="C1064" s="235" t="s">
        <v>1845</v>
      </c>
      <c r="D1064" s="226">
        <v>0</v>
      </c>
      <c r="E1064" s="235" t="s">
        <v>1842</v>
      </c>
      <c r="F1064" s="235" t="s">
        <v>1843</v>
      </c>
      <c r="G1064" s="226">
        <v>329.72</v>
      </c>
    </row>
    <row r="1065" spans="2:7" x14ac:dyDescent="0.25">
      <c r="B1065" s="235" t="s">
        <v>1846</v>
      </c>
      <c r="C1065" s="235" t="s">
        <v>1847</v>
      </c>
      <c r="D1065" s="226">
        <v>38858.04</v>
      </c>
      <c r="E1065" s="235" t="s">
        <v>1844</v>
      </c>
      <c r="F1065" s="235" t="s">
        <v>1845</v>
      </c>
      <c r="G1065" s="226">
        <v>0</v>
      </c>
    </row>
    <row r="1066" spans="2:7" x14ac:dyDescent="0.25">
      <c r="B1066" s="235" t="s">
        <v>1848</v>
      </c>
      <c r="C1066" s="235" t="s">
        <v>1847</v>
      </c>
      <c r="D1066" s="226">
        <v>38858.04</v>
      </c>
      <c r="E1066" s="235" t="s">
        <v>1846</v>
      </c>
      <c r="F1066" s="235" t="s">
        <v>1847</v>
      </c>
      <c r="G1066" s="226">
        <v>41854.54</v>
      </c>
    </row>
    <row r="1067" spans="2:7" x14ac:dyDescent="0.25">
      <c r="B1067" s="235" t="s">
        <v>1849</v>
      </c>
      <c r="C1067" s="235" t="s">
        <v>1850</v>
      </c>
      <c r="D1067" s="226">
        <v>38858.04</v>
      </c>
      <c r="E1067" s="235" t="s">
        <v>1848</v>
      </c>
      <c r="F1067" s="235" t="s">
        <v>1847</v>
      </c>
      <c r="G1067" s="226">
        <v>41854.54</v>
      </c>
    </row>
    <row r="1068" spans="2:7" x14ac:dyDescent="0.25">
      <c r="B1068" s="235" t="s">
        <v>1851</v>
      </c>
      <c r="C1068" s="235" t="s">
        <v>1852</v>
      </c>
      <c r="D1068" s="226">
        <v>0</v>
      </c>
      <c r="E1068" s="235" t="s">
        <v>1849</v>
      </c>
      <c r="F1068" s="235" t="s">
        <v>1850</v>
      </c>
      <c r="G1068" s="226">
        <v>41854.54</v>
      </c>
    </row>
    <row r="1069" spans="2:7" x14ac:dyDescent="0.25">
      <c r="B1069" s="235" t="s">
        <v>1853</v>
      </c>
      <c r="C1069" s="235" t="s">
        <v>1854</v>
      </c>
      <c r="D1069" s="226">
        <v>0</v>
      </c>
      <c r="E1069" s="235" t="s">
        <v>1851</v>
      </c>
      <c r="F1069" s="235" t="s">
        <v>1852</v>
      </c>
      <c r="G1069" s="226">
        <v>0</v>
      </c>
    </row>
    <row r="1070" spans="2:7" x14ac:dyDescent="0.25">
      <c r="B1070" s="235" t="s">
        <v>1855</v>
      </c>
      <c r="C1070" s="235" t="s">
        <v>1856</v>
      </c>
      <c r="D1070" s="226">
        <v>0</v>
      </c>
      <c r="E1070" s="235" t="s">
        <v>1853</v>
      </c>
      <c r="F1070" s="235" t="s">
        <v>1854</v>
      </c>
      <c r="G1070" s="226">
        <v>0</v>
      </c>
    </row>
    <row r="1071" spans="2:7" x14ac:dyDescent="0.25">
      <c r="B1071" s="235" t="s">
        <v>1857</v>
      </c>
      <c r="C1071" s="235" t="s">
        <v>1103</v>
      </c>
      <c r="D1071" s="226">
        <v>0</v>
      </c>
      <c r="E1071" s="235" t="s">
        <v>1855</v>
      </c>
      <c r="F1071" s="235" t="s">
        <v>1856</v>
      </c>
      <c r="G1071" s="226">
        <v>0</v>
      </c>
    </row>
    <row r="1072" spans="2:7" x14ac:dyDescent="0.25">
      <c r="B1072" s="235" t="s">
        <v>1858</v>
      </c>
      <c r="C1072" s="235" t="s">
        <v>1859</v>
      </c>
      <c r="D1072" s="226">
        <v>0</v>
      </c>
      <c r="E1072" s="235" t="s">
        <v>1857</v>
      </c>
      <c r="F1072" s="235" t="s">
        <v>1103</v>
      </c>
      <c r="G1072" s="226">
        <v>0</v>
      </c>
    </row>
    <row r="1073" spans="2:7" x14ac:dyDescent="0.25">
      <c r="B1073" s="235" t="s">
        <v>1860</v>
      </c>
      <c r="C1073" s="235" t="s">
        <v>1861</v>
      </c>
      <c r="D1073" s="226">
        <v>0</v>
      </c>
      <c r="E1073" s="235" t="s">
        <v>1858</v>
      </c>
      <c r="F1073" s="235" t="s">
        <v>1859</v>
      </c>
      <c r="G1073" s="226">
        <v>0</v>
      </c>
    </row>
    <row r="1074" spans="2:7" x14ac:dyDescent="0.25">
      <c r="B1074" s="235" t="s">
        <v>1862</v>
      </c>
      <c r="C1074" s="235" t="s">
        <v>1863</v>
      </c>
      <c r="D1074" s="226">
        <v>241371.86</v>
      </c>
      <c r="E1074" s="235" t="s">
        <v>1860</v>
      </c>
      <c r="F1074" s="235" t="s">
        <v>1861</v>
      </c>
      <c r="G1074" s="226">
        <v>0</v>
      </c>
    </row>
    <row r="1075" spans="2:7" x14ac:dyDescent="0.25">
      <c r="B1075" s="235" t="s">
        <v>1864</v>
      </c>
      <c r="C1075" s="235" t="s">
        <v>1865</v>
      </c>
      <c r="D1075" s="226">
        <v>0</v>
      </c>
      <c r="E1075" s="235" t="s">
        <v>1862</v>
      </c>
      <c r="F1075" s="235" t="s">
        <v>1863</v>
      </c>
      <c r="G1075" s="226">
        <v>262814.21999999997</v>
      </c>
    </row>
    <row r="1076" spans="2:7" x14ac:dyDescent="0.25">
      <c r="B1076" s="235" t="s">
        <v>1866</v>
      </c>
      <c r="C1076" s="235" t="s">
        <v>1867</v>
      </c>
      <c r="D1076" s="226">
        <v>40</v>
      </c>
      <c r="E1076" s="235" t="s">
        <v>1864</v>
      </c>
      <c r="F1076" s="235" t="s">
        <v>1865</v>
      </c>
      <c r="G1076" s="226">
        <v>0</v>
      </c>
    </row>
    <row r="1077" spans="2:7" x14ac:dyDescent="0.25">
      <c r="B1077" s="235" t="s">
        <v>1868</v>
      </c>
      <c r="C1077" s="235" t="s">
        <v>1869</v>
      </c>
      <c r="D1077" s="226">
        <v>40</v>
      </c>
      <c r="E1077" s="235" t="s">
        <v>1866</v>
      </c>
      <c r="F1077" s="235" t="s">
        <v>1867</v>
      </c>
      <c r="G1077" s="226">
        <v>40</v>
      </c>
    </row>
    <row r="1078" spans="2:7" x14ac:dyDescent="0.25">
      <c r="B1078" s="235" t="s">
        <v>1870</v>
      </c>
      <c r="C1078" s="235" t="s">
        <v>1871</v>
      </c>
      <c r="D1078" s="226">
        <v>241331.86</v>
      </c>
      <c r="E1078" s="235" t="s">
        <v>1868</v>
      </c>
      <c r="F1078" s="235" t="s">
        <v>1869</v>
      </c>
      <c r="G1078" s="226">
        <v>40</v>
      </c>
    </row>
    <row r="1079" spans="2:7" x14ac:dyDescent="0.25">
      <c r="B1079" s="235" t="s">
        <v>1872</v>
      </c>
      <c r="C1079" s="235" t="s">
        <v>1873</v>
      </c>
      <c r="D1079" s="226">
        <v>21042.58</v>
      </c>
      <c r="E1079" s="235" t="s">
        <v>1870</v>
      </c>
      <c r="F1079" s="235" t="s">
        <v>1871</v>
      </c>
      <c r="G1079" s="226">
        <v>262774.21999999997</v>
      </c>
    </row>
    <row r="1080" spans="2:7" x14ac:dyDescent="0.25">
      <c r="B1080" s="235" t="s">
        <v>1874</v>
      </c>
      <c r="C1080" s="235" t="s">
        <v>1875</v>
      </c>
      <c r="D1080" s="226">
        <v>6823.3</v>
      </c>
      <c r="E1080" s="235" t="s">
        <v>1872</v>
      </c>
      <c r="F1080" s="235" t="s">
        <v>1873</v>
      </c>
      <c r="G1080" s="226">
        <v>19319.830000000002</v>
      </c>
    </row>
    <row r="1081" spans="2:7" x14ac:dyDescent="0.25">
      <c r="B1081" s="235" t="s">
        <v>1876</v>
      </c>
      <c r="C1081" s="235" t="s">
        <v>1877</v>
      </c>
      <c r="D1081" s="226">
        <v>598.54999999999995</v>
      </c>
      <c r="E1081" s="235" t="s">
        <v>1874</v>
      </c>
      <c r="F1081" s="235" t="s">
        <v>1875</v>
      </c>
      <c r="G1081" s="226">
        <v>26631.67</v>
      </c>
    </row>
    <row r="1082" spans="2:7" x14ac:dyDescent="0.25">
      <c r="B1082" s="235" t="s">
        <v>1878</v>
      </c>
      <c r="C1082" s="235" t="s">
        <v>1879</v>
      </c>
      <c r="D1082" s="226">
        <v>159.80000000000001</v>
      </c>
      <c r="E1082" s="235" t="s">
        <v>1876</v>
      </c>
      <c r="F1082" s="235" t="s">
        <v>1877</v>
      </c>
      <c r="G1082" s="226">
        <v>1057.6400000000001</v>
      </c>
    </row>
    <row r="1083" spans="2:7" x14ac:dyDescent="0.25">
      <c r="B1083" s="235" t="s">
        <v>1880</v>
      </c>
      <c r="C1083" s="235" t="s">
        <v>1881</v>
      </c>
      <c r="D1083" s="226">
        <v>2153.15</v>
      </c>
      <c r="E1083" s="235" t="s">
        <v>1878</v>
      </c>
      <c r="F1083" s="235" t="s">
        <v>1879</v>
      </c>
      <c r="G1083" s="226">
        <v>159.80000000000001</v>
      </c>
    </row>
    <row r="1084" spans="2:7" x14ac:dyDescent="0.25">
      <c r="B1084" s="235" t="s">
        <v>1882</v>
      </c>
      <c r="C1084" s="235" t="s">
        <v>1883</v>
      </c>
      <c r="D1084" s="226">
        <v>29669.14</v>
      </c>
      <c r="E1084" s="235" t="s">
        <v>1880</v>
      </c>
      <c r="F1084" s="235" t="s">
        <v>1881</v>
      </c>
      <c r="G1084" s="226">
        <v>9948.5</v>
      </c>
    </row>
    <row r="1085" spans="2:7" x14ac:dyDescent="0.25">
      <c r="B1085" s="235" t="s">
        <v>1884</v>
      </c>
      <c r="C1085" s="235" t="s">
        <v>1885</v>
      </c>
      <c r="D1085" s="226">
        <v>125040.64</v>
      </c>
      <c r="E1085" s="235" t="s">
        <v>1882</v>
      </c>
      <c r="F1085" s="235" t="s">
        <v>1883</v>
      </c>
      <c r="G1085" s="226">
        <v>30099.14</v>
      </c>
    </row>
    <row r="1086" spans="2:7" x14ac:dyDescent="0.25">
      <c r="B1086" s="235" t="s">
        <v>1886</v>
      </c>
      <c r="C1086" s="235" t="s">
        <v>1887</v>
      </c>
      <c r="D1086" s="226">
        <v>0</v>
      </c>
      <c r="E1086" s="235" t="s">
        <v>1884</v>
      </c>
      <c r="F1086" s="235" t="s">
        <v>1885</v>
      </c>
      <c r="G1086" s="226">
        <v>121942.29</v>
      </c>
    </row>
    <row r="1087" spans="2:7" x14ac:dyDescent="0.25">
      <c r="B1087" s="235" t="s">
        <v>1888</v>
      </c>
      <c r="C1087" s="235" t="s">
        <v>1889</v>
      </c>
      <c r="D1087" s="226">
        <v>0</v>
      </c>
      <c r="E1087" s="235" t="s">
        <v>1886</v>
      </c>
      <c r="F1087" s="235" t="s">
        <v>1887</v>
      </c>
      <c r="G1087" s="226">
        <v>0</v>
      </c>
    </row>
    <row r="1088" spans="2:7" x14ac:dyDescent="0.25">
      <c r="B1088" s="235" t="s">
        <v>1890</v>
      </c>
      <c r="C1088" s="235" t="s">
        <v>1891</v>
      </c>
      <c r="D1088" s="226">
        <v>0</v>
      </c>
      <c r="E1088" s="235" t="s">
        <v>1888</v>
      </c>
      <c r="F1088" s="235" t="s">
        <v>1889</v>
      </c>
      <c r="G1088" s="226">
        <v>0</v>
      </c>
    </row>
    <row r="1089" spans="2:7" x14ac:dyDescent="0.25">
      <c r="B1089" s="235" t="s">
        <v>1892</v>
      </c>
      <c r="C1089" s="235" t="s">
        <v>1203</v>
      </c>
      <c r="D1089" s="226">
        <v>0</v>
      </c>
      <c r="E1089" s="235" t="s">
        <v>1890</v>
      </c>
      <c r="F1089" s="235" t="s">
        <v>1891</v>
      </c>
      <c r="G1089" s="226">
        <v>0</v>
      </c>
    </row>
    <row r="1090" spans="2:7" x14ac:dyDescent="0.25">
      <c r="B1090" s="235" t="s">
        <v>3574</v>
      </c>
      <c r="C1090" s="235" t="s">
        <v>3575</v>
      </c>
      <c r="D1090" s="226">
        <v>0</v>
      </c>
      <c r="E1090" s="235" t="s">
        <v>1892</v>
      </c>
      <c r="F1090" s="235" t="s">
        <v>1203</v>
      </c>
      <c r="G1090" s="226">
        <v>216.9</v>
      </c>
    </row>
    <row r="1091" spans="2:7" x14ac:dyDescent="0.25">
      <c r="B1091" s="235" t="s">
        <v>1893</v>
      </c>
      <c r="C1091" s="235" t="s">
        <v>1894</v>
      </c>
      <c r="D1091" s="226">
        <v>48305.77</v>
      </c>
      <c r="E1091" s="235" t="s">
        <v>3574</v>
      </c>
      <c r="F1091" s="235" t="s">
        <v>3575</v>
      </c>
      <c r="G1091" s="226">
        <v>0</v>
      </c>
    </row>
    <row r="1092" spans="2:7" x14ac:dyDescent="0.25">
      <c r="B1092" s="235" t="s">
        <v>1895</v>
      </c>
      <c r="C1092" s="235" t="s">
        <v>1896</v>
      </c>
      <c r="D1092" s="226">
        <v>7538.93</v>
      </c>
      <c r="E1092" s="235" t="s">
        <v>1893</v>
      </c>
      <c r="F1092" s="235" t="s">
        <v>1894</v>
      </c>
      <c r="G1092" s="226">
        <v>47333.49</v>
      </c>
    </row>
    <row r="1093" spans="2:7" x14ac:dyDescent="0.25">
      <c r="B1093" s="235" t="s">
        <v>1897</v>
      </c>
      <c r="C1093" s="235" t="s">
        <v>1898</v>
      </c>
      <c r="D1093" s="226">
        <v>0</v>
      </c>
      <c r="E1093" s="235" t="s">
        <v>1895</v>
      </c>
      <c r="F1093" s="235" t="s">
        <v>1896</v>
      </c>
      <c r="G1093" s="226">
        <v>6064.96</v>
      </c>
    </row>
    <row r="1094" spans="2:7" x14ac:dyDescent="0.25">
      <c r="B1094" s="235" t="s">
        <v>1899</v>
      </c>
      <c r="C1094" s="235" t="s">
        <v>1900</v>
      </c>
      <c r="D1094" s="226">
        <v>0</v>
      </c>
      <c r="E1094" s="235" t="s">
        <v>1897</v>
      </c>
      <c r="F1094" s="235" t="s">
        <v>1898</v>
      </c>
      <c r="G1094" s="226">
        <v>0</v>
      </c>
    </row>
    <row r="1095" spans="2:7" x14ac:dyDescent="0.25">
      <c r="B1095" s="235" t="s">
        <v>1901</v>
      </c>
      <c r="C1095" s="235" t="s">
        <v>1719</v>
      </c>
      <c r="D1095" s="226">
        <v>6888239.0899999999</v>
      </c>
      <c r="E1095" s="235" t="s">
        <v>1899</v>
      </c>
      <c r="F1095" s="235" t="s">
        <v>1900</v>
      </c>
      <c r="G1095" s="226">
        <v>0</v>
      </c>
    </row>
    <row r="1096" spans="2:7" x14ac:dyDescent="0.25">
      <c r="B1096" s="235" t="s">
        <v>1902</v>
      </c>
      <c r="C1096" s="235" t="s">
        <v>1903</v>
      </c>
      <c r="D1096" s="226">
        <v>0</v>
      </c>
      <c r="E1096" s="235" t="s">
        <v>1901</v>
      </c>
      <c r="F1096" s="235" t="s">
        <v>1719</v>
      </c>
      <c r="G1096" s="226">
        <v>7574051.5199999996</v>
      </c>
    </row>
    <row r="1097" spans="2:7" x14ac:dyDescent="0.25">
      <c r="B1097" s="235" t="s">
        <v>1904</v>
      </c>
      <c r="C1097" s="235" t="s">
        <v>1905</v>
      </c>
      <c r="D1097" s="226">
        <v>4112997.88</v>
      </c>
      <c r="E1097" s="235" t="s">
        <v>1902</v>
      </c>
      <c r="F1097" s="235" t="s">
        <v>1903</v>
      </c>
      <c r="G1097" s="226">
        <v>0</v>
      </c>
    </row>
    <row r="1098" spans="2:7" x14ac:dyDescent="0.25">
      <c r="B1098" s="235" t="s">
        <v>1906</v>
      </c>
      <c r="C1098" s="235" t="s">
        <v>532</v>
      </c>
      <c r="D1098" s="226">
        <v>0</v>
      </c>
      <c r="E1098" s="235" t="s">
        <v>1904</v>
      </c>
      <c r="F1098" s="235" t="s">
        <v>1905</v>
      </c>
      <c r="G1098" s="226">
        <v>4543716.7300000004</v>
      </c>
    </row>
    <row r="1099" spans="2:7" x14ac:dyDescent="0.25">
      <c r="B1099" s="235" t="s">
        <v>1907</v>
      </c>
      <c r="C1099" s="235" t="s">
        <v>1908</v>
      </c>
      <c r="D1099" s="226">
        <v>0</v>
      </c>
      <c r="E1099" s="235" t="s">
        <v>1906</v>
      </c>
      <c r="F1099" s="235" t="s">
        <v>532</v>
      </c>
      <c r="G1099" s="226">
        <v>0</v>
      </c>
    </row>
    <row r="1100" spans="2:7" x14ac:dyDescent="0.25">
      <c r="B1100" s="235" t="s">
        <v>1909</v>
      </c>
      <c r="C1100" s="235" t="s">
        <v>534</v>
      </c>
      <c r="D1100" s="226">
        <v>62843.67</v>
      </c>
      <c r="E1100" s="235" t="s">
        <v>1907</v>
      </c>
      <c r="F1100" s="235" t="s">
        <v>1908</v>
      </c>
      <c r="G1100" s="226">
        <v>0</v>
      </c>
    </row>
    <row r="1101" spans="2:7" x14ac:dyDescent="0.25">
      <c r="B1101" s="235" t="s">
        <v>1910</v>
      </c>
      <c r="C1101" s="235" t="s">
        <v>1911</v>
      </c>
      <c r="D1101" s="226">
        <v>62843.67</v>
      </c>
      <c r="E1101" s="235" t="s">
        <v>1909</v>
      </c>
      <c r="F1101" s="235" t="s">
        <v>534</v>
      </c>
      <c r="G1101" s="226">
        <v>120774.08</v>
      </c>
    </row>
    <row r="1102" spans="2:7" x14ac:dyDescent="0.25">
      <c r="B1102" s="235" t="s">
        <v>1912</v>
      </c>
      <c r="C1102" s="235" t="s">
        <v>1913</v>
      </c>
      <c r="D1102" s="226">
        <v>497775.08</v>
      </c>
      <c r="E1102" s="235" t="s">
        <v>1910</v>
      </c>
      <c r="F1102" s="235" t="s">
        <v>1911</v>
      </c>
      <c r="G1102" s="226">
        <v>120774.08</v>
      </c>
    </row>
    <row r="1103" spans="2:7" x14ac:dyDescent="0.25">
      <c r="B1103" s="235" t="s">
        <v>1914</v>
      </c>
      <c r="C1103" s="235" t="s">
        <v>1915</v>
      </c>
      <c r="D1103" s="226">
        <v>497775.08</v>
      </c>
      <c r="E1103" s="235" t="s">
        <v>1912</v>
      </c>
      <c r="F1103" s="235" t="s">
        <v>1913</v>
      </c>
      <c r="G1103" s="226">
        <v>657841.13</v>
      </c>
    </row>
    <row r="1104" spans="2:7" x14ac:dyDescent="0.25">
      <c r="B1104" s="235" t="s">
        <v>1916</v>
      </c>
      <c r="C1104" s="235" t="s">
        <v>1917</v>
      </c>
      <c r="D1104" s="226">
        <v>1192975.07</v>
      </c>
      <c r="E1104" s="235" t="s">
        <v>1914</v>
      </c>
      <c r="F1104" s="235" t="s">
        <v>1915</v>
      </c>
      <c r="G1104" s="226">
        <v>657841.13</v>
      </c>
    </row>
    <row r="1105" spans="2:7" x14ac:dyDescent="0.25">
      <c r="B1105" s="235" t="s">
        <v>1918</v>
      </c>
      <c r="C1105" s="235" t="s">
        <v>1919</v>
      </c>
      <c r="D1105" s="226">
        <v>1192975.07</v>
      </c>
      <c r="E1105" s="235" t="s">
        <v>1916</v>
      </c>
      <c r="F1105" s="235" t="s">
        <v>1917</v>
      </c>
      <c r="G1105" s="226">
        <v>1364030.79</v>
      </c>
    </row>
    <row r="1106" spans="2:7" x14ac:dyDescent="0.25">
      <c r="B1106" s="235" t="s">
        <v>1920</v>
      </c>
      <c r="C1106" s="235" t="s">
        <v>1921</v>
      </c>
      <c r="D1106" s="226">
        <v>2359404.06</v>
      </c>
      <c r="E1106" s="235" t="s">
        <v>1918</v>
      </c>
      <c r="F1106" s="235" t="s">
        <v>1919</v>
      </c>
      <c r="G1106" s="226">
        <v>1364030.79</v>
      </c>
    </row>
    <row r="1107" spans="2:7" x14ac:dyDescent="0.25">
      <c r="B1107" s="235" t="s">
        <v>1922</v>
      </c>
      <c r="C1107" s="235" t="s">
        <v>1923</v>
      </c>
      <c r="D1107" s="226">
        <v>2359404.06</v>
      </c>
      <c r="E1107" s="235" t="s">
        <v>1920</v>
      </c>
      <c r="F1107" s="235" t="s">
        <v>1921</v>
      </c>
      <c r="G1107" s="226">
        <v>2401070.73</v>
      </c>
    </row>
    <row r="1108" spans="2:7" x14ac:dyDescent="0.25">
      <c r="B1108" s="235" t="s">
        <v>1924</v>
      </c>
      <c r="C1108" s="235" t="s">
        <v>1925</v>
      </c>
      <c r="D1108" s="226">
        <v>0</v>
      </c>
      <c r="E1108" s="235" t="s">
        <v>1922</v>
      </c>
      <c r="F1108" s="235" t="s">
        <v>1923</v>
      </c>
      <c r="G1108" s="226">
        <v>2401070.73</v>
      </c>
    </row>
    <row r="1109" spans="2:7" x14ac:dyDescent="0.25">
      <c r="B1109" s="235" t="s">
        <v>1926</v>
      </c>
      <c r="C1109" s="235" t="s">
        <v>1927</v>
      </c>
      <c r="D1109" s="226">
        <v>0</v>
      </c>
      <c r="E1109" s="235" t="s">
        <v>1924</v>
      </c>
      <c r="F1109" s="235" t="s">
        <v>1925</v>
      </c>
      <c r="G1109" s="226">
        <v>0</v>
      </c>
    </row>
    <row r="1110" spans="2:7" x14ac:dyDescent="0.25">
      <c r="B1110" s="235" t="s">
        <v>1928</v>
      </c>
      <c r="C1110" s="235" t="s">
        <v>1929</v>
      </c>
      <c r="D1110" s="226">
        <v>0</v>
      </c>
      <c r="E1110" s="235" t="s">
        <v>1926</v>
      </c>
      <c r="F1110" s="235" t="s">
        <v>1927</v>
      </c>
      <c r="G1110" s="226">
        <v>0</v>
      </c>
    </row>
    <row r="1111" spans="2:7" x14ac:dyDescent="0.25">
      <c r="B1111" s="235" t="s">
        <v>1930</v>
      </c>
      <c r="C1111" s="235" t="s">
        <v>1931</v>
      </c>
      <c r="D1111" s="226">
        <v>0</v>
      </c>
      <c r="E1111" s="235" t="s">
        <v>1928</v>
      </c>
      <c r="F1111" s="235" t="s">
        <v>1929</v>
      </c>
      <c r="G1111" s="226">
        <v>0</v>
      </c>
    </row>
    <row r="1112" spans="2:7" x14ac:dyDescent="0.25">
      <c r="B1112" s="235" t="s">
        <v>1932</v>
      </c>
      <c r="C1112" s="235" t="s">
        <v>1933</v>
      </c>
      <c r="D1112" s="226">
        <v>0</v>
      </c>
      <c r="E1112" s="235" t="s">
        <v>1930</v>
      </c>
      <c r="F1112" s="235" t="s">
        <v>1931</v>
      </c>
      <c r="G1112" s="226">
        <v>0</v>
      </c>
    </row>
    <row r="1113" spans="2:7" x14ac:dyDescent="0.25">
      <c r="B1113" s="235" t="s">
        <v>1934</v>
      </c>
      <c r="C1113" s="235" t="s">
        <v>1935</v>
      </c>
      <c r="D1113" s="226">
        <v>0</v>
      </c>
      <c r="E1113" s="235" t="s">
        <v>1932</v>
      </c>
      <c r="F1113" s="235" t="s">
        <v>1933</v>
      </c>
      <c r="G1113" s="226">
        <v>0</v>
      </c>
    </row>
    <row r="1114" spans="2:7" x14ac:dyDescent="0.25">
      <c r="B1114" s="235" t="s">
        <v>1936</v>
      </c>
      <c r="C1114" s="235" t="s">
        <v>1937</v>
      </c>
      <c r="D1114" s="226">
        <v>0</v>
      </c>
      <c r="E1114" s="235" t="s">
        <v>1934</v>
      </c>
      <c r="F1114" s="235" t="s">
        <v>1935</v>
      </c>
      <c r="G1114" s="226">
        <v>0</v>
      </c>
    </row>
    <row r="1115" spans="2:7" x14ac:dyDescent="0.25">
      <c r="B1115" s="235" t="s">
        <v>1938</v>
      </c>
      <c r="C1115" s="235" t="s">
        <v>534</v>
      </c>
      <c r="D1115" s="226">
        <v>0</v>
      </c>
      <c r="E1115" s="235" t="s">
        <v>1936</v>
      </c>
      <c r="F1115" s="235" t="s">
        <v>1937</v>
      </c>
      <c r="G1115" s="226">
        <v>0</v>
      </c>
    </row>
    <row r="1116" spans="2:7" x14ac:dyDescent="0.25">
      <c r="B1116" s="235" t="s">
        <v>1939</v>
      </c>
      <c r="C1116" s="235" t="s">
        <v>536</v>
      </c>
      <c r="D1116" s="226">
        <v>0</v>
      </c>
      <c r="E1116" s="235" t="s">
        <v>1938</v>
      </c>
      <c r="F1116" s="235" t="s">
        <v>534</v>
      </c>
      <c r="G1116" s="226">
        <v>0</v>
      </c>
    </row>
    <row r="1117" spans="2:7" x14ac:dyDescent="0.25">
      <c r="B1117" s="235" t="s">
        <v>1940</v>
      </c>
      <c r="C1117" s="235" t="s">
        <v>1941</v>
      </c>
      <c r="D1117" s="226">
        <v>0</v>
      </c>
      <c r="E1117" s="235" t="s">
        <v>1939</v>
      </c>
      <c r="F1117" s="235" t="s">
        <v>536</v>
      </c>
      <c r="G1117" s="226">
        <v>0</v>
      </c>
    </row>
    <row r="1118" spans="2:7" x14ac:dyDescent="0.25">
      <c r="B1118" s="235" t="s">
        <v>1942</v>
      </c>
      <c r="C1118" s="235" t="s">
        <v>494</v>
      </c>
      <c r="D1118" s="226">
        <v>0</v>
      </c>
      <c r="E1118" s="235" t="s">
        <v>1940</v>
      </c>
      <c r="F1118" s="235" t="s">
        <v>1941</v>
      </c>
      <c r="G1118" s="226">
        <v>0</v>
      </c>
    </row>
    <row r="1119" spans="2:7" x14ac:dyDescent="0.25">
      <c r="B1119" s="235" t="s">
        <v>1943</v>
      </c>
      <c r="C1119" s="235" t="s">
        <v>1944</v>
      </c>
      <c r="D1119" s="226">
        <v>0</v>
      </c>
      <c r="E1119" s="235" t="s">
        <v>1942</v>
      </c>
      <c r="F1119" s="235" t="s">
        <v>494</v>
      </c>
      <c r="G1119" s="226">
        <v>0</v>
      </c>
    </row>
    <row r="1120" spans="2:7" x14ac:dyDescent="0.25">
      <c r="B1120" s="235" t="s">
        <v>1945</v>
      </c>
      <c r="C1120" s="235" t="s">
        <v>1946</v>
      </c>
      <c r="D1120" s="226">
        <v>0</v>
      </c>
      <c r="E1120" s="235" t="s">
        <v>1943</v>
      </c>
      <c r="F1120" s="235" t="s">
        <v>1944</v>
      </c>
      <c r="G1120" s="226">
        <v>0</v>
      </c>
    </row>
    <row r="1121" spans="2:7" x14ac:dyDescent="0.25">
      <c r="B1121" s="235" t="s">
        <v>1947</v>
      </c>
      <c r="C1121" s="235" t="s">
        <v>464</v>
      </c>
      <c r="D1121" s="226">
        <v>0</v>
      </c>
      <c r="E1121" s="235" t="s">
        <v>1945</v>
      </c>
      <c r="F1121" s="235" t="s">
        <v>1946</v>
      </c>
      <c r="G1121" s="226">
        <v>0</v>
      </c>
    </row>
    <row r="1122" spans="2:7" x14ac:dyDescent="0.25">
      <c r="B1122" s="235" t="s">
        <v>1948</v>
      </c>
      <c r="C1122" s="235" t="s">
        <v>466</v>
      </c>
      <c r="D1122" s="226">
        <v>0</v>
      </c>
      <c r="E1122" s="235" t="s">
        <v>1947</v>
      </c>
      <c r="F1122" s="235" t="s">
        <v>464</v>
      </c>
      <c r="G1122" s="226">
        <v>0</v>
      </c>
    </row>
    <row r="1123" spans="2:7" x14ac:dyDescent="0.25">
      <c r="B1123" s="235" t="s">
        <v>1949</v>
      </c>
      <c r="C1123" s="235" t="s">
        <v>1649</v>
      </c>
      <c r="D1123" s="226">
        <v>0</v>
      </c>
      <c r="E1123" s="235" t="s">
        <v>1948</v>
      </c>
      <c r="F1123" s="235" t="s">
        <v>466</v>
      </c>
      <c r="G1123" s="226">
        <v>0</v>
      </c>
    </row>
    <row r="1124" spans="2:7" x14ac:dyDescent="0.25">
      <c r="B1124" s="235" t="s">
        <v>1950</v>
      </c>
      <c r="C1124" s="235" t="s">
        <v>494</v>
      </c>
      <c r="D1124" s="226">
        <v>0</v>
      </c>
      <c r="E1124" s="235" t="s">
        <v>1949</v>
      </c>
      <c r="F1124" s="235" t="s">
        <v>1649</v>
      </c>
      <c r="G1124" s="226">
        <v>0</v>
      </c>
    </row>
    <row r="1125" spans="2:7" x14ac:dyDescent="0.25">
      <c r="B1125" s="235" t="s">
        <v>1951</v>
      </c>
      <c r="C1125" s="235" t="s">
        <v>1952</v>
      </c>
      <c r="D1125" s="226">
        <v>0</v>
      </c>
      <c r="E1125" s="235" t="s">
        <v>1950</v>
      </c>
      <c r="F1125" s="235" t="s">
        <v>494</v>
      </c>
      <c r="G1125" s="226">
        <v>0</v>
      </c>
    </row>
    <row r="1126" spans="2:7" x14ac:dyDescent="0.25">
      <c r="B1126" s="235" t="s">
        <v>1953</v>
      </c>
      <c r="C1126" s="235" t="s">
        <v>1954</v>
      </c>
      <c r="D1126" s="226">
        <v>0</v>
      </c>
      <c r="E1126" s="235" t="s">
        <v>1951</v>
      </c>
      <c r="F1126" s="235" t="s">
        <v>1952</v>
      </c>
      <c r="G1126" s="226">
        <v>0</v>
      </c>
    </row>
    <row r="1127" spans="2:7" x14ac:dyDescent="0.25">
      <c r="B1127" s="235" t="s">
        <v>1955</v>
      </c>
      <c r="C1127" s="235" t="s">
        <v>1956</v>
      </c>
      <c r="D1127" s="226">
        <v>0</v>
      </c>
      <c r="E1127" s="235" t="s">
        <v>1953</v>
      </c>
      <c r="F1127" s="235" t="s">
        <v>1954</v>
      </c>
      <c r="G1127" s="226">
        <v>0</v>
      </c>
    </row>
    <row r="1128" spans="2:7" x14ac:dyDescent="0.25">
      <c r="B1128" s="235" t="s">
        <v>1957</v>
      </c>
      <c r="C1128" s="235" t="s">
        <v>1958</v>
      </c>
      <c r="D1128" s="226">
        <v>0</v>
      </c>
      <c r="E1128" s="235" t="s">
        <v>1955</v>
      </c>
      <c r="F1128" s="235" t="s">
        <v>1956</v>
      </c>
      <c r="G1128" s="226">
        <v>0</v>
      </c>
    </row>
    <row r="1129" spans="2:7" x14ac:dyDescent="0.25">
      <c r="B1129" s="235" t="s">
        <v>1959</v>
      </c>
      <c r="C1129" s="235" t="s">
        <v>1960</v>
      </c>
      <c r="D1129" s="226">
        <v>0</v>
      </c>
      <c r="E1129" s="235" t="s">
        <v>1957</v>
      </c>
      <c r="F1129" s="235" t="s">
        <v>1958</v>
      </c>
      <c r="G1129" s="226">
        <v>0</v>
      </c>
    </row>
    <row r="1130" spans="2:7" x14ac:dyDescent="0.25">
      <c r="B1130" s="235" t="s">
        <v>1961</v>
      </c>
      <c r="C1130" s="235" t="s">
        <v>1962</v>
      </c>
      <c r="D1130" s="226">
        <v>2775241.21</v>
      </c>
      <c r="E1130" s="235" t="s">
        <v>1959</v>
      </c>
      <c r="F1130" s="235" t="s">
        <v>1960</v>
      </c>
      <c r="G1130" s="226">
        <v>0</v>
      </c>
    </row>
    <row r="1131" spans="2:7" x14ac:dyDescent="0.25">
      <c r="B1131" s="235" t="s">
        <v>1963</v>
      </c>
      <c r="C1131" s="235" t="s">
        <v>532</v>
      </c>
      <c r="D1131" s="226">
        <v>0</v>
      </c>
      <c r="E1131" s="235" t="s">
        <v>1961</v>
      </c>
      <c r="F1131" s="235" t="s">
        <v>1962</v>
      </c>
      <c r="G1131" s="226">
        <v>3030334.79</v>
      </c>
    </row>
    <row r="1132" spans="2:7" x14ac:dyDescent="0.25">
      <c r="B1132" s="235" t="s">
        <v>1964</v>
      </c>
      <c r="C1132" s="235" t="s">
        <v>1965</v>
      </c>
      <c r="D1132" s="226">
        <v>0</v>
      </c>
      <c r="E1132" s="235" t="s">
        <v>1963</v>
      </c>
      <c r="F1132" s="235" t="s">
        <v>532</v>
      </c>
      <c r="G1132" s="226">
        <v>0</v>
      </c>
    </row>
    <row r="1133" spans="2:7" x14ac:dyDescent="0.25">
      <c r="B1133" s="235" t="s">
        <v>1966</v>
      </c>
      <c r="C1133" s="235" t="s">
        <v>534</v>
      </c>
      <c r="D1133" s="226">
        <v>0</v>
      </c>
      <c r="E1133" s="235" t="s">
        <v>1964</v>
      </c>
      <c r="F1133" s="235" t="s">
        <v>1965</v>
      </c>
      <c r="G1133" s="226">
        <v>0</v>
      </c>
    </row>
    <row r="1134" spans="2:7" x14ac:dyDescent="0.25">
      <c r="B1134" s="235" t="s">
        <v>1967</v>
      </c>
      <c r="C1134" s="235" t="s">
        <v>466</v>
      </c>
      <c r="D1134" s="226">
        <v>0</v>
      </c>
      <c r="E1134" s="235" t="s">
        <v>1966</v>
      </c>
      <c r="F1134" s="235" t="s">
        <v>534</v>
      </c>
      <c r="G1134" s="226">
        <v>0</v>
      </c>
    </row>
    <row r="1135" spans="2:7" x14ac:dyDescent="0.25">
      <c r="B1135" s="235" t="s">
        <v>1968</v>
      </c>
      <c r="C1135" s="235" t="s">
        <v>468</v>
      </c>
      <c r="D1135" s="226">
        <v>499385.67</v>
      </c>
      <c r="E1135" s="235" t="s">
        <v>1967</v>
      </c>
      <c r="F1135" s="235" t="s">
        <v>466</v>
      </c>
      <c r="G1135" s="226">
        <v>0</v>
      </c>
    </row>
    <row r="1136" spans="2:7" x14ac:dyDescent="0.25">
      <c r="B1136" s="235" t="s">
        <v>1969</v>
      </c>
      <c r="C1136" s="235" t="s">
        <v>494</v>
      </c>
      <c r="D1136" s="226">
        <v>2275855.54</v>
      </c>
      <c r="E1136" s="235" t="s">
        <v>1968</v>
      </c>
      <c r="F1136" s="235" t="s">
        <v>468</v>
      </c>
      <c r="G1136" s="226">
        <v>684951.42</v>
      </c>
    </row>
    <row r="1137" spans="2:7" x14ac:dyDescent="0.25">
      <c r="B1137" s="235" t="s">
        <v>1970</v>
      </c>
      <c r="C1137" s="235" t="s">
        <v>1971</v>
      </c>
      <c r="D1137" s="226">
        <v>4182219.67</v>
      </c>
      <c r="E1137" s="235" t="s">
        <v>1969</v>
      </c>
      <c r="F1137" s="235" t="s">
        <v>494</v>
      </c>
      <c r="G1137" s="226">
        <v>2345383.37</v>
      </c>
    </row>
    <row r="1138" spans="2:7" x14ac:dyDescent="0.25">
      <c r="B1138" s="235" t="s">
        <v>1972</v>
      </c>
      <c r="C1138" s="235" t="s">
        <v>1973</v>
      </c>
      <c r="D1138" s="226">
        <v>0</v>
      </c>
      <c r="E1138" s="235" t="s">
        <v>1970</v>
      </c>
      <c r="F1138" s="235" t="s">
        <v>1971</v>
      </c>
      <c r="G1138" s="226">
        <v>4182219.67</v>
      </c>
    </row>
    <row r="1139" spans="2:7" x14ac:dyDescent="0.25">
      <c r="B1139" s="235" t="s">
        <v>1974</v>
      </c>
      <c r="C1139" s="235" t="s">
        <v>462</v>
      </c>
      <c r="D1139" s="226">
        <v>0</v>
      </c>
      <c r="E1139" s="235" t="s">
        <v>1972</v>
      </c>
      <c r="F1139" s="235" t="s">
        <v>1973</v>
      </c>
      <c r="G1139" s="226">
        <v>0</v>
      </c>
    </row>
    <row r="1140" spans="2:7" x14ac:dyDescent="0.25">
      <c r="B1140" s="235" t="s">
        <v>1975</v>
      </c>
      <c r="C1140" s="235" t="s">
        <v>1976</v>
      </c>
      <c r="D1140" s="226">
        <v>0</v>
      </c>
      <c r="E1140" s="235" t="s">
        <v>1974</v>
      </c>
      <c r="F1140" s="235" t="s">
        <v>462</v>
      </c>
      <c r="G1140" s="226">
        <v>0</v>
      </c>
    </row>
    <row r="1141" spans="2:7" x14ac:dyDescent="0.25">
      <c r="B1141" s="235" t="s">
        <v>1977</v>
      </c>
      <c r="C1141" s="235" t="s">
        <v>466</v>
      </c>
      <c r="D1141" s="226">
        <v>0</v>
      </c>
      <c r="E1141" s="235" t="s">
        <v>1975</v>
      </c>
      <c r="F1141" s="235" t="s">
        <v>1976</v>
      </c>
      <c r="G1141" s="226">
        <v>0</v>
      </c>
    </row>
    <row r="1142" spans="2:7" x14ac:dyDescent="0.25">
      <c r="B1142" s="235" t="s">
        <v>1978</v>
      </c>
      <c r="C1142" s="235" t="s">
        <v>468</v>
      </c>
      <c r="D1142" s="226">
        <v>0</v>
      </c>
      <c r="E1142" s="235" t="s">
        <v>1977</v>
      </c>
      <c r="F1142" s="235" t="s">
        <v>466</v>
      </c>
      <c r="G1142" s="226">
        <v>0</v>
      </c>
    </row>
    <row r="1143" spans="2:7" x14ac:dyDescent="0.25">
      <c r="B1143" s="235" t="s">
        <v>1979</v>
      </c>
      <c r="C1143" s="235" t="s">
        <v>1980</v>
      </c>
      <c r="D1143" s="226">
        <v>0</v>
      </c>
      <c r="E1143" s="235" t="s">
        <v>1978</v>
      </c>
      <c r="F1143" s="235" t="s">
        <v>468</v>
      </c>
      <c r="G1143" s="226">
        <v>0</v>
      </c>
    </row>
    <row r="1144" spans="2:7" x14ac:dyDescent="0.25">
      <c r="B1144" s="235" t="s">
        <v>1981</v>
      </c>
      <c r="C1144" s="235" t="s">
        <v>1982</v>
      </c>
      <c r="D1144" s="226">
        <v>0</v>
      </c>
      <c r="E1144" s="235" t="s">
        <v>1979</v>
      </c>
      <c r="F1144" s="235" t="s">
        <v>1980</v>
      </c>
      <c r="G1144" s="226">
        <v>0</v>
      </c>
    </row>
    <row r="1145" spans="2:7" x14ac:dyDescent="0.25">
      <c r="B1145" s="235" t="s">
        <v>1983</v>
      </c>
      <c r="C1145" s="235" t="s">
        <v>532</v>
      </c>
      <c r="D1145" s="226">
        <v>0</v>
      </c>
      <c r="E1145" s="235" t="s">
        <v>1981</v>
      </c>
      <c r="F1145" s="235" t="s">
        <v>1982</v>
      </c>
      <c r="G1145" s="226">
        <v>0</v>
      </c>
    </row>
    <row r="1146" spans="2:7" x14ac:dyDescent="0.25">
      <c r="B1146" s="235" t="s">
        <v>1984</v>
      </c>
      <c r="C1146" s="235" t="s">
        <v>534</v>
      </c>
      <c r="D1146" s="226">
        <v>0</v>
      </c>
      <c r="E1146" s="235" t="s">
        <v>1983</v>
      </c>
      <c r="F1146" s="235" t="s">
        <v>532</v>
      </c>
      <c r="G1146" s="226">
        <v>0</v>
      </c>
    </row>
    <row r="1147" spans="2:7" x14ac:dyDescent="0.25">
      <c r="B1147" s="235" t="s">
        <v>1985</v>
      </c>
      <c r="C1147" s="235" t="s">
        <v>1986</v>
      </c>
      <c r="D1147" s="226">
        <v>0</v>
      </c>
      <c r="E1147" s="235" t="s">
        <v>1984</v>
      </c>
      <c r="F1147" s="235" t="s">
        <v>534</v>
      </c>
      <c r="G1147" s="226">
        <v>0</v>
      </c>
    </row>
    <row r="1148" spans="2:7" x14ac:dyDescent="0.25">
      <c r="B1148" s="235" t="s">
        <v>1987</v>
      </c>
      <c r="C1148" s="235" t="s">
        <v>468</v>
      </c>
      <c r="D1148" s="226">
        <v>0</v>
      </c>
      <c r="E1148" s="235" t="s">
        <v>1985</v>
      </c>
      <c r="F1148" s="235" t="s">
        <v>1986</v>
      </c>
      <c r="G1148" s="226">
        <v>0</v>
      </c>
    </row>
    <row r="1149" spans="2:7" x14ac:dyDescent="0.25">
      <c r="B1149" s="235" t="s">
        <v>1988</v>
      </c>
      <c r="C1149" s="235" t="s">
        <v>1980</v>
      </c>
      <c r="D1149" s="226">
        <v>0</v>
      </c>
      <c r="E1149" s="235" t="s">
        <v>1987</v>
      </c>
      <c r="F1149" s="235" t="s">
        <v>468</v>
      </c>
      <c r="G1149" s="226">
        <v>0</v>
      </c>
    </row>
    <row r="1150" spans="2:7" x14ac:dyDescent="0.25">
      <c r="B1150" s="235" t="s">
        <v>1989</v>
      </c>
      <c r="C1150" s="235" t="s">
        <v>1990</v>
      </c>
      <c r="D1150" s="226">
        <v>0</v>
      </c>
      <c r="E1150" s="235" t="s">
        <v>1988</v>
      </c>
      <c r="F1150" s="235" t="s">
        <v>1980</v>
      </c>
      <c r="G1150" s="226">
        <v>0</v>
      </c>
    </row>
    <row r="1151" spans="2:7" x14ac:dyDescent="0.25">
      <c r="B1151" s="235" t="s">
        <v>1991</v>
      </c>
      <c r="C1151" s="235" t="s">
        <v>1992</v>
      </c>
      <c r="D1151" s="226">
        <v>0</v>
      </c>
      <c r="E1151" s="235" t="s">
        <v>1989</v>
      </c>
      <c r="F1151" s="235" t="s">
        <v>1990</v>
      </c>
      <c r="G1151" s="226">
        <v>0</v>
      </c>
    </row>
    <row r="1152" spans="2:7" x14ac:dyDescent="0.25">
      <c r="B1152" s="235" t="s">
        <v>1993</v>
      </c>
      <c r="C1152" s="235" t="s">
        <v>464</v>
      </c>
      <c r="D1152" s="226">
        <v>0</v>
      </c>
      <c r="E1152" s="235" t="s">
        <v>1991</v>
      </c>
      <c r="F1152" s="235" t="s">
        <v>1992</v>
      </c>
      <c r="G1152" s="226">
        <v>0</v>
      </c>
    </row>
    <row r="1153" spans="2:7" x14ac:dyDescent="0.25">
      <c r="B1153" s="235" t="s">
        <v>1994</v>
      </c>
      <c r="C1153" s="235" t="s">
        <v>536</v>
      </c>
      <c r="D1153" s="226">
        <v>0</v>
      </c>
      <c r="E1153" s="235" t="s">
        <v>1993</v>
      </c>
      <c r="F1153" s="235" t="s">
        <v>464</v>
      </c>
      <c r="G1153" s="226">
        <v>0</v>
      </c>
    </row>
    <row r="1154" spans="2:7" x14ac:dyDescent="0.25">
      <c r="B1154" s="235" t="s">
        <v>1995</v>
      </c>
      <c r="C1154" s="235" t="s">
        <v>1649</v>
      </c>
      <c r="D1154" s="226">
        <v>0</v>
      </c>
      <c r="E1154" s="235" t="s">
        <v>1994</v>
      </c>
      <c r="F1154" s="235" t="s">
        <v>536</v>
      </c>
      <c r="G1154" s="226">
        <v>0</v>
      </c>
    </row>
    <row r="1155" spans="2:7" x14ac:dyDescent="0.25">
      <c r="B1155" s="235" t="s">
        <v>1996</v>
      </c>
      <c r="C1155" s="235" t="s">
        <v>494</v>
      </c>
      <c r="D1155" s="226">
        <v>0</v>
      </c>
      <c r="E1155" s="235" t="s">
        <v>1995</v>
      </c>
      <c r="F1155" s="235" t="s">
        <v>1649</v>
      </c>
      <c r="G1155" s="226">
        <v>0</v>
      </c>
    </row>
    <row r="1156" spans="2:7" x14ac:dyDescent="0.25">
      <c r="B1156" s="235" t="s">
        <v>1997</v>
      </c>
      <c r="C1156" s="235" t="s">
        <v>1998</v>
      </c>
      <c r="D1156" s="226">
        <v>0</v>
      </c>
      <c r="E1156" s="235" t="s">
        <v>1996</v>
      </c>
      <c r="F1156" s="235" t="s">
        <v>494</v>
      </c>
      <c r="G1156" s="226">
        <v>0</v>
      </c>
    </row>
    <row r="1157" spans="2:7" x14ac:dyDescent="0.25">
      <c r="B1157" s="235" t="s">
        <v>1999</v>
      </c>
      <c r="C1157" s="235" t="s">
        <v>2000</v>
      </c>
      <c r="D1157" s="226">
        <v>0</v>
      </c>
      <c r="E1157" s="235" t="s">
        <v>1997</v>
      </c>
      <c r="F1157" s="235" t="s">
        <v>1998</v>
      </c>
      <c r="G1157" s="226">
        <v>0</v>
      </c>
    </row>
    <row r="1158" spans="2:7" x14ac:dyDescent="0.25">
      <c r="B1158" s="235" t="s">
        <v>2001</v>
      </c>
      <c r="C1158" s="235" t="s">
        <v>2002</v>
      </c>
      <c r="D1158" s="226">
        <v>0</v>
      </c>
      <c r="E1158" s="235" t="s">
        <v>1999</v>
      </c>
      <c r="F1158" s="235" t="s">
        <v>2000</v>
      </c>
      <c r="G1158" s="226">
        <v>0</v>
      </c>
    </row>
    <row r="1159" spans="2:7" x14ac:dyDescent="0.25">
      <c r="B1159" s="235" t="s">
        <v>2003</v>
      </c>
      <c r="C1159" s="235" t="s">
        <v>2004</v>
      </c>
      <c r="D1159" s="226">
        <v>0</v>
      </c>
      <c r="E1159" s="235" t="s">
        <v>2001</v>
      </c>
      <c r="F1159" s="235" t="s">
        <v>2002</v>
      </c>
      <c r="G1159" s="226">
        <v>0</v>
      </c>
    </row>
    <row r="1160" spans="2:7" x14ac:dyDescent="0.25">
      <c r="B1160" s="235" t="s">
        <v>2005</v>
      </c>
      <c r="C1160" s="235" t="s">
        <v>532</v>
      </c>
      <c r="D1160" s="226">
        <v>0</v>
      </c>
      <c r="E1160" s="235" t="s">
        <v>2003</v>
      </c>
      <c r="F1160" s="235" t="s">
        <v>2004</v>
      </c>
      <c r="G1160" s="226">
        <v>0</v>
      </c>
    </row>
    <row r="1161" spans="2:7" x14ac:dyDescent="0.25">
      <c r="B1161" s="235" t="s">
        <v>2006</v>
      </c>
      <c r="C1161" s="235" t="s">
        <v>2007</v>
      </c>
      <c r="D1161" s="226">
        <v>0</v>
      </c>
      <c r="E1161" s="235" t="s">
        <v>2005</v>
      </c>
      <c r="F1161" s="235" t="s">
        <v>532</v>
      </c>
      <c r="G1161" s="226">
        <v>0</v>
      </c>
    </row>
    <row r="1162" spans="2:7" x14ac:dyDescent="0.25">
      <c r="B1162" s="235" t="s">
        <v>2008</v>
      </c>
      <c r="C1162" s="235" t="s">
        <v>536</v>
      </c>
      <c r="D1162" s="226">
        <v>0</v>
      </c>
      <c r="E1162" s="235" t="s">
        <v>2006</v>
      </c>
      <c r="F1162" s="235" t="s">
        <v>2007</v>
      </c>
      <c r="G1162" s="226">
        <v>0</v>
      </c>
    </row>
    <row r="1163" spans="2:7" x14ac:dyDescent="0.25">
      <c r="B1163" s="235" t="s">
        <v>2009</v>
      </c>
      <c r="C1163" s="235" t="s">
        <v>1649</v>
      </c>
      <c r="D1163" s="226">
        <v>0</v>
      </c>
      <c r="E1163" s="235" t="s">
        <v>2008</v>
      </c>
      <c r="F1163" s="235" t="s">
        <v>536</v>
      </c>
      <c r="G1163" s="226">
        <v>0</v>
      </c>
    </row>
    <row r="1164" spans="2:7" x14ac:dyDescent="0.25">
      <c r="B1164" s="235" t="s">
        <v>2010</v>
      </c>
      <c r="C1164" s="235" t="s">
        <v>1980</v>
      </c>
      <c r="D1164" s="226">
        <v>0</v>
      </c>
      <c r="E1164" s="235" t="s">
        <v>2009</v>
      </c>
      <c r="F1164" s="235" t="s">
        <v>1649</v>
      </c>
      <c r="G1164" s="226">
        <v>0</v>
      </c>
    </row>
    <row r="1165" spans="2:7" x14ac:dyDescent="0.25">
      <c r="B1165" s="235" t="s">
        <v>2011</v>
      </c>
      <c r="C1165" s="235" t="s">
        <v>2012</v>
      </c>
      <c r="D1165" s="226">
        <v>0</v>
      </c>
      <c r="E1165" s="235" t="s">
        <v>2010</v>
      </c>
      <c r="F1165" s="235" t="s">
        <v>1980</v>
      </c>
      <c r="G1165" s="226">
        <v>0</v>
      </c>
    </row>
    <row r="1166" spans="2:7" x14ac:dyDescent="0.25">
      <c r="B1166" s="235" t="s">
        <v>2013</v>
      </c>
      <c r="C1166" s="235" t="s">
        <v>1689</v>
      </c>
      <c r="D1166" s="226">
        <v>0</v>
      </c>
      <c r="E1166" s="235" t="s">
        <v>2011</v>
      </c>
      <c r="F1166" s="235" t="s">
        <v>2012</v>
      </c>
      <c r="G1166" s="226">
        <v>0</v>
      </c>
    </row>
    <row r="1167" spans="2:7" x14ac:dyDescent="0.25">
      <c r="B1167" s="235" t="s">
        <v>2014</v>
      </c>
      <c r="C1167" s="235" t="s">
        <v>2015</v>
      </c>
      <c r="D1167" s="226">
        <v>0</v>
      </c>
      <c r="E1167" s="235" t="s">
        <v>2013</v>
      </c>
      <c r="F1167" s="235" t="s">
        <v>1689</v>
      </c>
      <c r="G1167" s="226">
        <v>0</v>
      </c>
    </row>
    <row r="1168" spans="2:7" x14ac:dyDescent="0.25">
      <c r="B1168" s="235" t="s">
        <v>2016</v>
      </c>
      <c r="C1168" s="235" t="s">
        <v>2017</v>
      </c>
      <c r="D1168" s="226">
        <v>0</v>
      </c>
      <c r="E1168" s="235" t="s">
        <v>2014</v>
      </c>
      <c r="F1168" s="235" t="s">
        <v>2015</v>
      </c>
      <c r="G1168" s="226">
        <v>0</v>
      </c>
    </row>
    <row r="1169" spans="2:7" x14ac:dyDescent="0.25">
      <c r="B1169" s="235" t="s">
        <v>2018</v>
      </c>
      <c r="C1169" s="235" t="s">
        <v>1691</v>
      </c>
      <c r="D1169" s="226">
        <v>0</v>
      </c>
      <c r="E1169" s="235" t="s">
        <v>2016</v>
      </c>
      <c r="F1169" s="235" t="s">
        <v>2017</v>
      </c>
      <c r="G1169" s="226">
        <v>0</v>
      </c>
    </row>
    <row r="1170" spans="2:7" x14ac:dyDescent="0.25">
      <c r="B1170" s="235" t="s">
        <v>2019</v>
      </c>
      <c r="C1170" s="235" t="s">
        <v>2020</v>
      </c>
      <c r="D1170" s="226">
        <v>0</v>
      </c>
      <c r="E1170" s="235" t="s">
        <v>2018</v>
      </c>
      <c r="F1170" s="235" t="s">
        <v>1691</v>
      </c>
      <c r="G1170" s="226">
        <v>0</v>
      </c>
    </row>
    <row r="1171" spans="2:7" x14ac:dyDescent="0.25">
      <c r="B1171" s="235" t="s">
        <v>2021</v>
      </c>
      <c r="C1171" s="235" t="s">
        <v>2022</v>
      </c>
      <c r="D1171" s="226">
        <v>0</v>
      </c>
      <c r="E1171" s="235" t="s">
        <v>2019</v>
      </c>
      <c r="F1171" s="235" t="s">
        <v>2020</v>
      </c>
      <c r="G1171" s="226">
        <v>0</v>
      </c>
    </row>
    <row r="1172" spans="2:7" x14ac:dyDescent="0.25">
      <c r="B1172" s="235" t="s">
        <v>2023</v>
      </c>
      <c r="C1172" s="235" t="s">
        <v>1693</v>
      </c>
      <c r="D1172" s="226">
        <v>0</v>
      </c>
      <c r="E1172" s="235" t="s">
        <v>2021</v>
      </c>
      <c r="F1172" s="235" t="s">
        <v>2022</v>
      </c>
      <c r="G1172" s="226">
        <v>0</v>
      </c>
    </row>
    <row r="1173" spans="2:7" x14ac:dyDescent="0.25">
      <c r="B1173" s="235" t="s">
        <v>2024</v>
      </c>
      <c r="C1173" s="235" t="s">
        <v>2025</v>
      </c>
      <c r="D1173" s="226">
        <v>0</v>
      </c>
      <c r="E1173" s="235" t="s">
        <v>2023</v>
      </c>
      <c r="F1173" s="235" t="s">
        <v>1693</v>
      </c>
      <c r="G1173" s="226">
        <v>0</v>
      </c>
    </row>
    <row r="1174" spans="2:7" x14ac:dyDescent="0.25">
      <c r="B1174" s="235" t="s">
        <v>2026</v>
      </c>
      <c r="C1174" s="235" t="s">
        <v>2027</v>
      </c>
      <c r="D1174" s="226">
        <v>0</v>
      </c>
      <c r="E1174" s="235" t="s">
        <v>2024</v>
      </c>
      <c r="F1174" s="235" t="s">
        <v>2025</v>
      </c>
      <c r="G1174" s="226">
        <v>0</v>
      </c>
    </row>
    <row r="1175" spans="2:7" x14ac:dyDescent="0.25">
      <c r="B1175" s="235" t="s">
        <v>2028</v>
      </c>
      <c r="C1175" s="235" t="s">
        <v>129</v>
      </c>
      <c r="D1175" s="226">
        <v>1488931102.45</v>
      </c>
      <c r="E1175" s="235" t="s">
        <v>2026</v>
      </c>
      <c r="F1175" s="235" t="s">
        <v>2027</v>
      </c>
      <c r="G1175" s="226">
        <v>0</v>
      </c>
    </row>
    <row r="1176" spans="2:7" x14ac:dyDescent="0.25">
      <c r="B1176" s="235" t="s">
        <v>2029</v>
      </c>
      <c r="C1176" s="235" t="s">
        <v>2030</v>
      </c>
      <c r="D1176" s="226">
        <v>0</v>
      </c>
      <c r="E1176" s="235" t="s">
        <v>2028</v>
      </c>
      <c r="F1176" s="235" t="s">
        <v>129</v>
      </c>
      <c r="G1176" s="226">
        <v>1442871887.73</v>
      </c>
    </row>
    <row r="1177" spans="2:7" x14ac:dyDescent="0.25">
      <c r="B1177" s="235" t="s">
        <v>2031</v>
      </c>
      <c r="C1177" s="235" t="s">
        <v>2032</v>
      </c>
      <c r="D1177" s="226">
        <v>0</v>
      </c>
      <c r="E1177" s="235" t="s">
        <v>2029</v>
      </c>
      <c r="F1177" s="235" t="s">
        <v>2030</v>
      </c>
      <c r="G1177" s="226">
        <v>0</v>
      </c>
    </row>
    <row r="1178" spans="2:7" x14ac:dyDescent="0.25">
      <c r="B1178" s="235" t="s">
        <v>2033</v>
      </c>
      <c r="C1178" s="235" t="s">
        <v>2034</v>
      </c>
      <c r="D1178" s="226">
        <v>0</v>
      </c>
      <c r="E1178" s="235" t="s">
        <v>2031</v>
      </c>
      <c r="F1178" s="235" t="s">
        <v>2032</v>
      </c>
      <c r="G1178" s="226">
        <v>0</v>
      </c>
    </row>
    <row r="1179" spans="2:7" x14ac:dyDescent="0.25">
      <c r="B1179" s="235" t="s">
        <v>2035</v>
      </c>
      <c r="C1179" s="235" t="s">
        <v>556</v>
      </c>
      <c r="D1179" s="226">
        <v>0</v>
      </c>
      <c r="E1179" s="235" t="s">
        <v>2033</v>
      </c>
      <c r="F1179" s="235" t="s">
        <v>2034</v>
      </c>
      <c r="G1179" s="226">
        <v>0</v>
      </c>
    </row>
    <row r="1180" spans="2:7" x14ac:dyDescent="0.25">
      <c r="B1180" s="235" t="s">
        <v>2036</v>
      </c>
      <c r="C1180" s="235" t="s">
        <v>2037</v>
      </c>
      <c r="D1180" s="226">
        <v>0</v>
      </c>
      <c r="E1180" s="235" t="s">
        <v>2035</v>
      </c>
      <c r="F1180" s="235" t="s">
        <v>556</v>
      </c>
      <c r="G1180" s="226">
        <v>0</v>
      </c>
    </row>
    <row r="1181" spans="2:7" x14ac:dyDescent="0.25">
      <c r="B1181" s="235" t="s">
        <v>2038</v>
      </c>
      <c r="C1181" s="235" t="s">
        <v>2039</v>
      </c>
      <c r="D1181" s="226">
        <v>0</v>
      </c>
      <c r="E1181" s="235" t="s">
        <v>2036</v>
      </c>
      <c r="F1181" s="235" t="s">
        <v>2037</v>
      </c>
      <c r="G1181" s="226">
        <v>0</v>
      </c>
    </row>
    <row r="1182" spans="2:7" x14ac:dyDescent="0.25">
      <c r="B1182" s="235" t="s">
        <v>2040</v>
      </c>
      <c r="C1182" s="235" t="s">
        <v>1497</v>
      </c>
      <c r="D1182" s="226">
        <v>1488550470.1199999</v>
      </c>
      <c r="E1182" s="235" t="s">
        <v>2038</v>
      </c>
      <c r="F1182" s="235" t="s">
        <v>2039</v>
      </c>
      <c r="G1182" s="226">
        <v>0</v>
      </c>
    </row>
    <row r="1183" spans="2:7" x14ac:dyDescent="0.25">
      <c r="B1183" s="235" t="s">
        <v>2041</v>
      </c>
      <c r="C1183" s="235" t="s">
        <v>1497</v>
      </c>
      <c r="D1183" s="226">
        <v>1488550470.1199999</v>
      </c>
      <c r="E1183" s="235" t="s">
        <v>2040</v>
      </c>
      <c r="F1183" s="235" t="s">
        <v>1497</v>
      </c>
      <c r="G1183" s="226">
        <v>1442471244.3499999</v>
      </c>
    </row>
    <row r="1184" spans="2:7" x14ac:dyDescent="0.25">
      <c r="B1184" s="235" t="s">
        <v>2042</v>
      </c>
      <c r="C1184" s="235" t="s">
        <v>2043</v>
      </c>
      <c r="D1184" s="226">
        <v>582066114.69000006</v>
      </c>
      <c r="E1184" s="235" t="s">
        <v>2041</v>
      </c>
      <c r="F1184" s="235" t="s">
        <v>1497</v>
      </c>
      <c r="G1184" s="226">
        <v>1442471244.3499999</v>
      </c>
    </row>
    <row r="1185" spans="2:7" x14ac:dyDescent="0.25">
      <c r="B1185" s="235" t="s">
        <v>2044</v>
      </c>
      <c r="C1185" s="235" t="s">
        <v>2045</v>
      </c>
      <c r="D1185" s="226">
        <v>253589052.49000001</v>
      </c>
      <c r="E1185" s="235" t="s">
        <v>2042</v>
      </c>
      <c r="F1185" s="235" t="s">
        <v>2043</v>
      </c>
      <c r="G1185" s="226">
        <v>560638943.66999996</v>
      </c>
    </row>
    <row r="1186" spans="2:7" x14ac:dyDescent="0.25">
      <c r="B1186" s="235" t="s">
        <v>2046</v>
      </c>
      <c r="C1186" s="235" t="s">
        <v>2047</v>
      </c>
      <c r="D1186" s="226">
        <v>78376351.129999995</v>
      </c>
      <c r="E1186" s="235" t="s">
        <v>2044</v>
      </c>
      <c r="F1186" s="235" t="s">
        <v>2045</v>
      </c>
      <c r="G1186" s="226">
        <v>244960627.77000001</v>
      </c>
    </row>
    <row r="1187" spans="2:7" x14ac:dyDescent="0.25">
      <c r="B1187" s="235" t="s">
        <v>2048</v>
      </c>
      <c r="C1187" s="235" t="s">
        <v>1505</v>
      </c>
      <c r="D1187" s="226">
        <v>62868138.390000001</v>
      </c>
      <c r="E1187" s="235" t="s">
        <v>2046</v>
      </c>
      <c r="F1187" s="235" t="s">
        <v>2047</v>
      </c>
      <c r="G1187" s="226">
        <v>77480500.75</v>
      </c>
    </row>
    <row r="1188" spans="2:7" x14ac:dyDescent="0.25">
      <c r="B1188" s="235" t="s">
        <v>2049</v>
      </c>
      <c r="C1188" s="235" t="s">
        <v>1507</v>
      </c>
      <c r="D1188" s="226">
        <v>48946698.600000001</v>
      </c>
      <c r="E1188" s="235" t="s">
        <v>2048</v>
      </c>
      <c r="F1188" s="235" t="s">
        <v>1505</v>
      </c>
      <c r="G1188" s="226">
        <v>61770598.5</v>
      </c>
    </row>
    <row r="1189" spans="2:7" x14ac:dyDescent="0.25">
      <c r="B1189" s="235" t="s">
        <v>2050</v>
      </c>
      <c r="C1189" s="235" t="s">
        <v>1509</v>
      </c>
      <c r="D1189" s="226">
        <v>82104226.920000002</v>
      </c>
      <c r="E1189" s="235" t="s">
        <v>2049</v>
      </c>
      <c r="F1189" s="235" t="s">
        <v>1507</v>
      </c>
      <c r="G1189" s="226">
        <v>48135922.109999999</v>
      </c>
    </row>
    <row r="1190" spans="2:7" x14ac:dyDescent="0.25">
      <c r="B1190" s="235" t="s">
        <v>2051</v>
      </c>
      <c r="C1190" s="235" t="s">
        <v>1511</v>
      </c>
      <c r="D1190" s="226">
        <v>61469309.149999999</v>
      </c>
      <c r="E1190" s="235" t="s">
        <v>2050</v>
      </c>
      <c r="F1190" s="235" t="s">
        <v>1509</v>
      </c>
      <c r="G1190" s="226">
        <v>80761659.480000004</v>
      </c>
    </row>
    <row r="1191" spans="2:7" x14ac:dyDescent="0.25">
      <c r="B1191" s="235" t="s">
        <v>2052</v>
      </c>
      <c r="C1191" s="235" t="s">
        <v>1513</v>
      </c>
      <c r="D1191" s="226">
        <v>70717430.310000002</v>
      </c>
      <c r="E1191" s="235" t="s">
        <v>2051</v>
      </c>
      <c r="F1191" s="235" t="s">
        <v>1511</v>
      </c>
      <c r="G1191" s="226">
        <v>59838376.560000002</v>
      </c>
    </row>
    <row r="1192" spans="2:7" x14ac:dyDescent="0.25">
      <c r="B1192" s="235" t="s">
        <v>2053</v>
      </c>
      <c r="C1192" s="235" t="s">
        <v>1515</v>
      </c>
      <c r="D1192" s="226">
        <v>32997188.760000002</v>
      </c>
      <c r="E1192" s="235" t="s">
        <v>2052</v>
      </c>
      <c r="F1192" s="235" t="s">
        <v>1513</v>
      </c>
      <c r="G1192" s="226">
        <v>66306160.450000003</v>
      </c>
    </row>
    <row r="1193" spans="2:7" x14ac:dyDescent="0.25">
      <c r="B1193" s="235" t="s">
        <v>2054</v>
      </c>
      <c r="C1193" s="235" t="s">
        <v>1517</v>
      </c>
      <c r="D1193" s="226">
        <v>69238574.900000006</v>
      </c>
      <c r="E1193" s="235" t="s">
        <v>2053</v>
      </c>
      <c r="F1193" s="235" t="s">
        <v>1515</v>
      </c>
      <c r="G1193" s="226">
        <v>32391092.329999998</v>
      </c>
    </row>
    <row r="1194" spans="2:7" x14ac:dyDescent="0.25">
      <c r="B1194" s="235" t="s">
        <v>2055</v>
      </c>
      <c r="C1194" s="235" t="s">
        <v>1519</v>
      </c>
      <c r="D1194" s="226">
        <v>18084052.940000001</v>
      </c>
      <c r="E1194" s="235" t="s">
        <v>2054</v>
      </c>
      <c r="F1194" s="235" t="s">
        <v>1517</v>
      </c>
      <c r="G1194" s="226">
        <v>67828321.200000003</v>
      </c>
    </row>
    <row r="1195" spans="2:7" x14ac:dyDescent="0.25">
      <c r="B1195" s="235" t="s">
        <v>2056</v>
      </c>
      <c r="C1195" s="235" t="s">
        <v>1521</v>
      </c>
      <c r="D1195" s="226">
        <v>34830850.82</v>
      </c>
      <c r="E1195" s="235" t="s">
        <v>2055</v>
      </c>
      <c r="F1195" s="235" t="s">
        <v>1519</v>
      </c>
      <c r="G1195" s="226">
        <v>17717852.050000001</v>
      </c>
    </row>
    <row r="1196" spans="2:7" x14ac:dyDescent="0.25">
      <c r="B1196" s="235" t="s">
        <v>2057</v>
      </c>
      <c r="C1196" s="235" t="s">
        <v>1523</v>
      </c>
      <c r="D1196" s="226">
        <v>36385804.420000002</v>
      </c>
      <c r="E1196" s="235" t="s">
        <v>2056</v>
      </c>
      <c r="F1196" s="235" t="s">
        <v>1521</v>
      </c>
      <c r="G1196" s="226">
        <v>34343233.07</v>
      </c>
    </row>
    <row r="1197" spans="2:7" x14ac:dyDescent="0.25">
      <c r="B1197" s="235" t="s">
        <v>2058</v>
      </c>
      <c r="C1197" s="235" t="s">
        <v>1525</v>
      </c>
      <c r="D1197" s="226">
        <v>40209605.460000001</v>
      </c>
      <c r="E1197" s="235" t="s">
        <v>2057</v>
      </c>
      <c r="F1197" s="235" t="s">
        <v>1523</v>
      </c>
      <c r="G1197" s="226">
        <v>35457796.310000002</v>
      </c>
    </row>
    <row r="1198" spans="2:7" x14ac:dyDescent="0.25">
      <c r="B1198" s="235" t="s">
        <v>2059</v>
      </c>
      <c r="C1198" s="235" t="s">
        <v>1527</v>
      </c>
      <c r="D1198" s="226">
        <v>14999443.960000001</v>
      </c>
      <c r="E1198" s="235" t="s">
        <v>2058</v>
      </c>
      <c r="F1198" s="235" t="s">
        <v>1525</v>
      </c>
      <c r="G1198" s="226">
        <v>39110760.770000003</v>
      </c>
    </row>
    <row r="1199" spans="2:7" x14ac:dyDescent="0.25">
      <c r="B1199" s="235" t="s">
        <v>2060</v>
      </c>
      <c r="C1199" s="235" t="s">
        <v>1529</v>
      </c>
      <c r="D1199" s="226">
        <v>0</v>
      </c>
      <c r="E1199" s="235" t="s">
        <v>2059</v>
      </c>
      <c r="F1199" s="235" t="s">
        <v>1527</v>
      </c>
      <c r="G1199" s="226">
        <v>14568816.390000001</v>
      </c>
    </row>
    <row r="1200" spans="2:7" x14ac:dyDescent="0.25">
      <c r="B1200" s="235" t="s">
        <v>2061</v>
      </c>
      <c r="C1200" s="235" t="s">
        <v>1531</v>
      </c>
      <c r="D1200" s="226">
        <v>1667627.18</v>
      </c>
      <c r="E1200" s="235" t="s">
        <v>2060</v>
      </c>
      <c r="F1200" s="235" t="s">
        <v>1529</v>
      </c>
      <c r="G1200" s="226">
        <v>0</v>
      </c>
    </row>
    <row r="1201" spans="2:7" x14ac:dyDescent="0.25">
      <c r="B1201" s="235" t="s">
        <v>2062</v>
      </c>
      <c r="C1201" s="235" t="s">
        <v>2063</v>
      </c>
      <c r="D1201" s="226">
        <v>0</v>
      </c>
      <c r="E1201" s="235" t="s">
        <v>2061</v>
      </c>
      <c r="F1201" s="235" t="s">
        <v>1531</v>
      </c>
      <c r="G1201" s="226">
        <v>1160582.94</v>
      </c>
    </row>
    <row r="1202" spans="2:7" x14ac:dyDescent="0.25">
      <c r="B1202" s="235" t="s">
        <v>2064</v>
      </c>
      <c r="C1202" s="235" t="s">
        <v>2065</v>
      </c>
      <c r="D1202" s="226">
        <v>0</v>
      </c>
      <c r="E1202" s="235" t="s">
        <v>2062</v>
      </c>
      <c r="F1202" s="235" t="s">
        <v>2063</v>
      </c>
      <c r="G1202" s="226">
        <v>0</v>
      </c>
    </row>
    <row r="1203" spans="2:7" x14ac:dyDescent="0.25">
      <c r="B1203" s="235" t="s">
        <v>2066</v>
      </c>
      <c r="C1203" s="235" t="s">
        <v>2067</v>
      </c>
      <c r="D1203" s="226">
        <v>0</v>
      </c>
      <c r="E1203" s="235" t="s">
        <v>2064</v>
      </c>
      <c r="F1203" s="235" t="s">
        <v>2065</v>
      </c>
      <c r="G1203" s="226">
        <v>0</v>
      </c>
    </row>
    <row r="1204" spans="2:7" x14ac:dyDescent="0.25">
      <c r="B1204" s="235" t="s">
        <v>2068</v>
      </c>
      <c r="C1204" s="235" t="s">
        <v>2069</v>
      </c>
      <c r="D1204" s="226">
        <v>0</v>
      </c>
      <c r="E1204" s="235" t="s">
        <v>2066</v>
      </c>
      <c r="F1204" s="235" t="s">
        <v>2067</v>
      </c>
      <c r="G1204" s="226">
        <v>0</v>
      </c>
    </row>
    <row r="1205" spans="2:7" x14ac:dyDescent="0.25">
      <c r="B1205" s="235" t="s">
        <v>2070</v>
      </c>
      <c r="C1205" s="235" t="s">
        <v>556</v>
      </c>
      <c r="D1205" s="226">
        <v>380632.33</v>
      </c>
      <c r="E1205" s="235" t="s">
        <v>2068</v>
      </c>
      <c r="F1205" s="235" t="s">
        <v>2069</v>
      </c>
      <c r="G1205" s="226">
        <v>0</v>
      </c>
    </row>
    <row r="1206" spans="2:7" x14ac:dyDescent="0.25">
      <c r="B1206" s="235" t="s">
        <v>2071</v>
      </c>
      <c r="C1206" s="235" t="s">
        <v>2072</v>
      </c>
      <c r="D1206" s="226">
        <v>26948.5</v>
      </c>
      <c r="E1206" s="235" t="s">
        <v>2070</v>
      </c>
      <c r="F1206" s="235" t="s">
        <v>556</v>
      </c>
      <c r="G1206" s="226">
        <v>400643.38</v>
      </c>
    </row>
    <row r="1207" spans="2:7" x14ac:dyDescent="0.25">
      <c r="B1207" s="235" t="s">
        <v>2073</v>
      </c>
      <c r="C1207" s="235" t="s">
        <v>2074</v>
      </c>
      <c r="D1207" s="226">
        <v>26948.5</v>
      </c>
      <c r="E1207" s="235" t="s">
        <v>2071</v>
      </c>
      <c r="F1207" s="235" t="s">
        <v>2072</v>
      </c>
      <c r="G1207" s="226">
        <v>26172.84</v>
      </c>
    </row>
    <row r="1208" spans="2:7" x14ac:dyDescent="0.25">
      <c r="B1208" s="235" t="s">
        <v>2075</v>
      </c>
      <c r="C1208" s="235" t="s">
        <v>2076</v>
      </c>
      <c r="D1208" s="226">
        <v>353683.83</v>
      </c>
      <c r="E1208" s="235" t="s">
        <v>2073</v>
      </c>
      <c r="F1208" s="235" t="s">
        <v>2074</v>
      </c>
      <c r="G1208" s="226">
        <v>26172.84</v>
      </c>
    </row>
    <row r="1209" spans="2:7" x14ac:dyDescent="0.25">
      <c r="B1209" s="235" t="s">
        <v>2077</v>
      </c>
      <c r="C1209" s="235" t="s">
        <v>2078</v>
      </c>
      <c r="D1209" s="226">
        <v>239618.45</v>
      </c>
      <c r="E1209" s="235" t="s">
        <v>2075</v>
      </c>
      <c r="F1209" s="235" t="s">
        <v>2076</v>
      </c>
      <c r="G1209" s="226">
        <v>374470.54</v>
      </c>
    </row>
    <row r="1210" spans="2:7" x14ac:dyDescent="0.25">
      <c r="B1210" s="235" t="s">
        <v>2079</v>
      </c>
      <c r="C1210" s="235" t="s">
        <v>2080</v>
      </c>
      <c r="D1210" s="226">
        <v>0</v>
      </c>
      <c r="E1210" s="235" t="s">
        <v>2077</v>
      </c>
      <c r="F1210" s="235" t="s">
        <v>2078</v>
      </c>
      <c r="G1210" s="226">
        <v>286048.44</v>
      </c>
    </row>
    <row r="1211" spans="2:7" x14ac:dyDescent="0.25">
      <c r="B1211" s="235" t="s">
        <v>2081</v>
      </c>
      <c r="C1211" s="235" t="s">
        <v>2082</v>
      </c>
      <c r="D1211" s="226">
        <v>16304.56</v>
      </c>
      <c r="E1211" s="235" t="s">
        <v>2079</v>
      </c>
      <c r="F1211" s="235" t="s">
        <v>2080</v>
      </c>
      <c r="G1211" s="226">
        <v>0</v>
      </c>
    </row>
    <row r="1212" spans="2:7" x14ac:dyDescent="0.25">
      <c r="B1212" s="235" t="s">
        <v>2083</v>
      </c>
      <c r="C1212" s="235" t="s">
        <v>2084</v>
      </c>
      <c r="D1212" s="226">
        <v>1357.99</v>
      </c>
      <c r="E1212" s="235" t="s">
        <v>2081</v>
      </c>
      <c r="F1212" s="235" t="s">
        <v>2082</v>
      </c>
      <c r="G1212" s="226">
        <v>16304.56</v>
      </c>
    </row>
    <row r="1213" spans="2:7" x14ac:dyDescent="0.25">
      <c r="B1213" s="235" t="s">
        <v>2085</v>
      </c>
      <c r="C1213" s="235" t="s">
        <v>2086</v>
      </c>
      <c r="D1213" s="226">
        <v>65584.600000000006</v>
      </c>
      <c r="E1213" s="235" t="s">
        <v>2083</v>
      </c>
      <c r="F1213" s="235" t="s">
        <v>2084</v>
      </c>
      <c r="G1213" s="226">
        <v>1357.99</v>
      </c>
    </row>
    <row r="1214" spans="2:7" x14ac:dyDescent="0.25">
      <c r="B1214" s="235" t="s">
        <v>2087</v>
      </c>
      <c r="C1214" s="235" t="s">
        <v>2088</v>
      </c>
      <c r="D1214" s="226">
        <v>3662.37</v>
      </c>
      <c r="E1214" s="235" t="s">
        <v>2085</v>
      </c>
      <c r="F1214" s="235" t="s">
        <v>2086</v>
      </c>
      <c r="G1214" s="226">
        <v>57552.959999999999</v>
      </c>
    </row>
    <row r="1215" spans="2:7" x14ac:dyDescent="0.25">
      <c r="B1215" s="235" t="s">
        <v>2089</v>
      </c>
      <c r="C1215" s="235" t="s">
        <v>2090</v>
      </c>
      <c r="D1215" s="226">
        <v>631.46</v>
      </c>
      <c r="E1215" s="235" t="s">
        <v>2087</v>
      </c>
      <c r="F1215" s="235" t="s">
        <v>2088</v>
      </c>
      <c r="G1215" s="226">
        <v>1456.6</v>
      </c>
    </row>
    <row r="1216" spans="2:7" x14ac:dyDescent="0.25">
      <c r="B1216" s="235" t="s">
        <v>2091</v>
      </c>
      <c r="C1216" s="235" t="s">
        <v>2092</v>
      </c>
      <c r="D1216" s="226">
        <v>10971.75</v>
      </c>
      <c r="E1216" s="235" t="s">
        <v>2089</v>
      </c>
      <c r="F1216" s="235" t="s">
        <v>2090</v>
      </c>
      <c r="G1216" s="226">
        <v>632.6</v>
      </c>
    </row>
    <row r="1217" spans="2:7" x14ac:dyDescent="0.25">
      <c r="B1217" s="235" t="s">
        <v>2093</v>
      </c>
      <c r="C1217" s="235" t="s">
        <v>2094</v>
      </c>
      <c r="D1217" s="226">
        <v>0</v>
      </c>
      <c r="E1217" s="235" t="s">
        <v>2091</v>
      </c>
      <c r="F1217" s="235" t="s">
        <v>2092</v>
      </c>
      <c r="G1217" s="226">
        <v>10988.79</v>
      </c>
    </row>
    <row r="1218" spans="2:7" x14ac:dyDescent="0.25">
      <c r="B1218" s="235" t="s">
        <v>2095</v>
      </c>
      <c r="C1218" s="235" t="s">
        <v>2096</v>
      </c>
      <c r="D1218" s="226">
        <v>0</v>
      </c>
      <c r="E1218" s="235" t="s">
        <v>2093</v>
      </c>
      <c r="F1218" s="235" t="s">
        <v>2094</v>
      </c>
      <c r="G1218" s="226">
        <v>0</v>
      </c>
    </row>
    <row r="1219" spans="2:7" x14ac:dyDescent="0.25">
      <c r="B1219" s="235" t="s">
        <v>2097</v>
      </c>
      <c r="C1219" s="235" t="s">
        <v>2098</v>
      </c>
      <c r="D1219" s="226">
        <v>128.6</v>
      </c>
      <c r="E1219" s="235" t="s">
        <v>2095</v>
      </c>
      <c r="F1219" s="235" t="s">
        <v>2096</v>
      </c>
      <c r="G1219" s="226">
        <v>0</v>
      </c>
    </row>
    <row r="1220" spans="2:7" x14ac:dyDescent="0.25">
      <c r="B1220" s="235" t="s">
        <v>2099</v>
      </c>
      <c r="C1220" s="235" t="s">
        <v>2100</v>
      </c>
      <c r="D1220" s="226">
        <v>15424.05</v>
      </c>
      <c r="E1220" s="235" t="s">
        <v>2097</v>
      </c>
      <c r="F1220" s="235" t="s">
        <v>2098</v>
      </c>
      <c r="G1220" s="226">
        <v>128.6</v>
      </c>
    </row>
    <row r="1221" spans="2:7" x14ac:dyDescent="0.25">
      <c r="B1221" s="235" t="s">
        <v>2101</v>
      </c>
      <c r="C1221" s="235" t="s">
        <v>2102</v>
      </c>
      <c r="D1221" s="226">
        <v>32507731.030000001</v>
      </c>
      <c r="E1221" s="235" t="s">
        <v>2099</v>
      </c>
      <c r="F1221" s="235" t="s">
        <v>2100</v>
      </c>
      <c r="G1221" s="226">
        <v>0</v>
      </c>
    </row>
    <row r="1222" spans="2:7" x14ac:dyDescent="0.25">
      <c r="B1222" s="235" t="s">
        <v>2103</v>
      </c>
      <c r="C1222" s="235" t="s">
        <v>130</v>
      </c>
      <c r="D1222" s="226">
        <v>12993992.85</v>
      </c>
      <c r="E1222" s="235" t="s">
        <v>2101</v>
      </c>
      <c r="F1222" s="235" t="s">
        <v>2102</v>
      </c>
      <c r="G1222" s="226">
        <v>32401704.899999999</v>
      </c>
    </row>
    <row r="1223" spans="2:7" x14ac:dyDescent="0.25">
      <c r="B1223" s="235" t="s">
        <v>2104</v>
      </c>
      <c r="C1223" s="235" t="s">
        <v>2105</v>
      </c>
      <c r="D1223" s="226">
        <v>0</v>
      </c>
      <c r="E1223" s="235" t="s">
        <v>2103</v>
      </c>
      <c r="F1223" s="235" t="s">
        <v>130</v>
      </c>
      <c r="G1223" s="226">
        <v>12958183.99</v>
      </c>
    </row>
    <row r="1224" spans="2:7" x14ac:dyDescent="0.25">
      <c r="B1224" s="235" t="s">
        <v>2106</v>
      </c>
      <c r="C1224" s="235" t="s">
        <v>2107</v>
      </c>
      <c r="D1224" s="226">
        <v>12993992.85</v>
      </c>
      <c r="E1224" s="235" t="s">
        <v>2104</v>
      </c>
      <c r="F1224" s="235" t="s">
        <v>2105</v>
      </c>
      <c r="G1224" s="226">
        <v>0</v>
      </c>
    </row>
    <row r="1225" spans="2:7" x14ac:dyDescent="0.25">
      <c r="B1225" s="235" t="s">
        <v>2108</v>
      </c>
      <c r="C1225" s="235" t="s">
        <v>132</v>
      </c>
      <c r="D1225" s="226">
        <v>16151600.75</v>
      </c>
      <c r="E1225" s="235" t="s">
        <v>2106</v>
      </c>
      <c r="F1225" s="235" t="s">
        <v>2107</v>
      </c>
      <c r="G1225" s="226">
        <v>12958183.99</v>
      </c>
    </row>
    <row r="1226" spans="2:7" x14ac:dyDescent="0.25">
      <c r="B1226" s="235" t="s">
        <v>2109</v>
      </c>
      <c r="C1226" s="235" t="s">
        <v>2110</v>
      </c>
      <c r="D1226" s="226">
        <v>13678224.369999999</v>
      </c>
      <c r="E1226" s="235" t="s">
        <v>2108</v>
      </c>
      <c r="F1226" s="235" t="s">
        <v>132</v>
      </c>
      <c r="G1226" s="226">
        <v>16081383.48</v>
      </c>
    </row>
    <row r="1227" spans="2:7" x14ac:dyDescent="0.25">
      <c r="B1227" s="235" t="s">
        <v>2111</v>
      </c>
      <c r="C1227" s="235" t="s">
        <v>2112</v>
      </c>
      <c r="D1227" s="226">
        <v>13550116.369999999</v>
      </c>
      <c r="E1227" s="235" t="s">
        <v>2109</v>
      </c>
      <c r="F1227" s="235" t="s">
        <v>2110</v>
      </c>
      <c r="G1227" s="226">
        <v>13608007.1</v>
      </c>
    </row>
    <row r="1228" spans="2:7" x14ac:dyDescent="0.25">
      <c r="B1228" s="235" t="s">
        <v>2113</v>
      </c>
      <c r="C1228" s="235" t="s">
        <v>2114</v>
      </c>
      <c r="D1228" s="226">
        <v>13550116.369999999</v>
      </c>
      <c r="E1228" s="235" t="s">
        <v>2111</v>
      </c>
      <c r="F1228" s="235" t="s">
        <v>2112</v>
      </c>
      <c r="G1228" s="226">
        <v>13508513.060000001</v>
      </c>
    </row>
    <row r="1229" spans="2:7" x14ac:dyDescent="0.25">
      <c r="B1229" s="235" t="s">
        <v>2115</v>
      </c>
      <c r="C1229" s="235" t="s">
        <v>2116</v>
      </c>
      <c r="D1229" s="226">
        <v>0</v>
      </c>
      <c r="E1229" s="235" t="s">
        <v>2113</v>
      </c>
      <c r="F1229" s="235" t="s">
        <v>2114</v>
      </c>
      <c r="G1229" s="226">
        <v>13508513.060000001</v>
      </c>
    </row>
    <row r="1230" spans="2:7" x14ac:dyDescent="0.25">
      <c r="B1230" s="235" t="s">
        <v>2117</v>
      </c>
      <c r="C1230" s="235" t="s">
        <v>2118</v>
      </c>
      <c r="D1230" s="226">
        <v>128108</v>
      </c>
      <c r="E1230" s="235" t="s">
        <v>2115</v>
      </c>
      <c r="F1230" s="235" t="s">
        <v>2116</v>
      </c>
      <c r="G1230" s="226">
        <v>0</v>
      </c>
    </row>
    <row r="1231" spans="2:7" x14ac:dyDescent="0.25">
      <c r="B1231" s="235" t="s">
        <v>2119</v>
      </c>
      <c r="C1231" s="235" t="s">
        <v>2120</v>
      </c>
      <c r="D1231" s="226">
        <v>128108</v>
      </c>
      <c r="E1231" s="235" t="s">
        <v>2117</v>
      </c>
      <c r="F1231" s="235" t="s">
        <v>2118</v>
      </c>
      <c r="G1231" s="226">
        <v>99494.04</v>
      </c>
    </row>
    <row r="1232" spans="2:7" x14ac:dyDescent="0.25">
      <c r="B1232" s="235" t="s">
        <v>2121</v>
      </c>
      <c r="C1232" s="235" t="s">
        <v>2122</v>
      </c>
      <c r="D1232" s="226">
        <v>0</v>
      </c>
      <c r="E1232" s="235" t="s">
        <v>2119</v>
      </c>
      <c r="F1232" s="235" t="s">
        <v>2120</v>
      </c>
      <c r="G1232" s="226">
        <v>99494.04</v>
      </c>
    </row>
    <row r="1233" spans="2:7" x14ac:dyDescent="0.25">
      <c r="B1233" s="235" t="s">
        <v>2123</v>
      </c>
      <c r="C1233" s="235" t="s">
        <v>2124</v>
      </c>
      <c r="D1233" s="226">
        <v>1823862.6</v>
      </c>
      <c r="E1233" s="235" t="s">
        <v>2121</v>
      </c>
      <c r="F1233" s="235" t="s">
        <v>2122</v>
      </c>
      <c r="G1233" s="226">
        <v>0</v>
      </c>
    </row>
    <row r="1234" spans="2:7" x14ac:dyDescent="0.25">
      <c r="B1234" s="235" t="s">
        <v>2125</v>
      </c>
      <c r="C1234" s="235" t="s">
        <v>2126</v>
      </c>
      <c r="D1234" s="226">
        <v>1823862.6</v>
      </c>
      <c r="E1234" s="235" t="s">
        <v>2123</v>
      </c>
      <c r="F1234" s="235" t="s">
        <v>2124</v>
      </c>
      <c r="G1234" s="226">
        <v>1823862.6</v>
      </c>
    </row>
    <row r="1235" spans="2:7" x14ac:dyDescent="0.25">
      <c r="B1235" s="235" t="s">
        <v>2127</v>
      </c>
      <c r="C1235" s="235" t="s">
        <v>2128</v>
      </c>
      <c r="D1235" s="226">
        <v>1814078.54</v>
      </c>
      <c r="E1235" s="235" t="s">
        <v>2125</v>
      </c>
      <c r="F1235" s="235" t="s">
        <v>2126</v>
      </c>
      <c r="G1235" s="226">
        <v>1823862.6</v>
      </c>
    </row>
    <row r="1236" spans="2:7" x14ac:dyDescent="0.25">
      <c r="B1236" s="235" t="s">
        <v>2129</v>
      </c>
      <c r="C1236" s="235" t="s">
        <v>2130</v>
      </c>
      <c r="D1236" s="226">
        <v>9784.06</v>
      </c>
      <c r="E1236" s="235" t="s">
        <v>2127</v>
      </c>
      <c r="F1236" s="235" t="s">
        <v>2128</v>
      </c>
      <c r="G1236" s="226">
        <v>1814078.54</v>
      </c>
    </row>
    <row r="1237" spans="2:7" x14ac:dyDescent="0.25">
      <c r="B1237" s="235" t="s">
        <v>2131</v>
      </c>
      <c r="C1237" s="235" t="s">
        <v>2132</v>
      </c>
      <c r="D1237" s="226">
        <v>609456.44999999995</v>
      </c>
      <c r="E1237" s="235" t="s">
        <v>2129</v>
      </c>
      <c r="F1237" s="235" t="s">
        <v>2130</v>
      </c>
      <c r="G1237" s="226">
        <v>9784.06</v>
      </c>
    </row>
    <row r="1238" spans="2:7" x14ac:dyDescent="0.25">
      <c r="B1238" s="235" t="s">
        <v>2133</v>
      </c>
      <c r="C1238" s="235" t="s">
        <v>2132</v>
      </c>
      <c r="D1238" s="226">
        <v>609456.44999999995</v>
      </c>
      <c r="E1238" s="235" t="s">
        <v>2131</v>
      </c>
      <c r="F1238" s="235" t="s">
        <v>2132</v>
      </c>
      <c r="G1238" s="226">
        <v>609456.44999999995</v>
      </c>
    </row>
    <row r="1239" spans="2:7" x14ac:dyDescent="0.25">
      <c r="B1239" s="235" t="s">
        <v>2134</v>
      </c>
      <c r="C1239" s="235" t="s">
        <v>2135</v>
      </c>
      <c r="D1239" s="226">
        <v>609456.44999999995</v>
      </c>
      <c r="E1239" s="235" t="s">
        <v>2133</v>
      </c>
      <c r="F1239" s="235" t="s">
        <v>2132</v>
      </c>
      <c r="G1239" s="226">
        <v>609456.44999999995</v>
      </c>
    </row>
    <row r="1240" spans="2:7" x14ac:dyDescent="0.25">
      <c r="B1240" s="235" t="s">
        <v>2136</v>
      </c>
      <c r="C1240" s="235" t="s">
        <v>2137</v>
      </c>
      <c r="D1240" s="226">
        <v>40057.33</v>
      </c>
      <c r="E1240" s="235" t="s">
        <v>2134</v>
      </c>
      <c r="F1240" s="235" t="s">
        <v>2135</v>
      </c>
      <c r="G1240" s="226">
        <v>609456.44999999995</v>
      </c>
    </row>
    <row r="1241" spans="2:7" x14ac:dyDescent="0.25">
      <c r="B1241" s="235" t="s">
        <v>2138</v>
      </c>
      <c r="C1241" s="235" t="s">
        <v>2139</v>
      </c>
      <c r="D1241" s="226">
        <v>40057.33</v>
      </c>
      <c r="E1241" s="235" t="s">
        <v>2136</v>
      </c>
      <c r="F1241" s="235" t="s">
        <v>2137</v>
      </c>
      <c r="G1241" s="226">
        <v>40057.33</v>
      </c>
    </row>
    <row r="1242" spans="2:7" x14ac:dyDescent="0.25">
      <c r="B1242" s="235" t="s">
        <v>2140</v>
      </c>
      <c r="C1242" s="235" t="s">
        <v>2141</v>
      </c>
      <c r="D1242" s="226">
        <v>40057.33</v>
      </c>
      <c r="E1242" s="235" t="s">
        <v>2138</v>
      </c>
      <c r="F1242" s="235" t="s">
        <v>2139</v>
      </c>
      <c r="G1242" s="226">
        <v>40057.33</v>
      </c>
    </row>
    <row r="1243" spans="2:7" x14ac:dyDescent="0.25">
      <c r="B1243" s="235" t="s">
        <v>2142</v>
      </c>
      <c r="C1243" s="235" t="s">
        <v>2143</v>
      </c>
      <c r="D1243" s="226">
        <v>0</v>
      </c>
      <c r="E1243" s="235" t="s">
        <v>2140</v>
      </c>
      <c r="F1243" s="235" t="s">
        <v>2141</v>
      </c>
      <c r="G1243" s="226">
        <v>40057.33</v>
      </c>
    </row>
    <row r="1244" spans="2:7" x14ac:dyDescent="0.25">
      <c r="B1244" s="235" t="s">
        <v>2144</v>
      </c>
      <c r="C1244" s="235" t="s">
        <v>2143</v>
      </c>
      <c r="D1244" s="226">
        <v>0</v>
      </c>
      <c r="E1244" s="235" t="s">
        <v>2142</v>
      </c>
      <c r="F1244" s="235" t="s">
        <v>2143</v>
      </c>
      <c r="G1244" s="226">
        <v>0</v>
      </c>
    </row>
    <row r="1245" spans="2:7" x14ac:dyDescent="0.25">
      <c r="B1245" s="235" t="s">
        <v>2145</v>
      </c>
      <c r="C1245" s="235" t="s">
        <v>2143</v>
      </c>
      <c r="D1245" s="226">
        <v>0</v>
      </c>
      <c r="E1245" s="235" t="s">
        <v>2144</v>
      </c>
      <c r="F1245" s="235" t="s">
        <v>2143</v>
      </c>
      <c r="G1245" s="226">
        <v>0</v>
      </c>
    </row>
    <row r="1246" spans="2:7" x14ac:dyDescent="0.25">
      <c r="B1246" s="235" t="s">
        <v>2146</v>
      </c>
      <c r="C1246" s="235" t="s">
        <v>2147</v>
      </c>
      <c r="D1246" s="226">
        <v>0</v>
      </c>
      <c r="E1246" s="235" t="s">
        <v>2145</v>
      </c>
      <c r="F1246" s="235" t="s">
        <v>2143</v>
      </c>
      <c r="G1246" s="226">
        <v>0</v>
      </c>
    </row>
    <row r="1247" spans="2:7" x14ac:dyDescent="0.25">
      <c r="B1247" s="235" t="s">
        <v>2148</v>
      </c>
      <c r="C1247" s="235" t="s">
        <v>2149</v>
      </c>
      <c r="D1247" s="226">
        <v>3362137.43</v>
      </c>
      <c r="E1247" s="235" t="s">
        <v>2146</v>
      </c>
      <c r="F1247" s="235" t="s">
        <v>2147</v>
      </c>
      <c r="G1247" s="226">
        <v>0</v>
      </c>
    </row>
    <row r="1248" spans="2:7" x14ac:dyDescent="0.25">
      <c r="B1248" s="235" t="s">
        <v>2150</v>
      </c>
      <c r="C1248" s="235" t="s">
        <v>2151</v>
      </c>
      <c r="D1248" s="226">
        <v>3362137.43</v>
      </c>
      <c r="E1248" s="235" t="s">
        <v>2148</v>
      </c>
      <c r="F1248" s="235" t="s">
        <v>2149</v>
      </c>
      <c r="G1248" s="226">
        <v>3362137.43</v>
      </c>
    </row>
    <row r="1249" spans="2:7" x14ac:dyDescent="0.25">
      <c r="B1249" s="235" t="s">
        <v>2152</v>
      </c>
      <c r="C1249" s="235" t="s">
        <v>2153</v>
      </c>
      <c r="D1249" s="226">
        <v>3362137.43</v>
      </c>
      <c r="E1249" s="235" t="s">
        <v>2150</v>
      </c>
      <c r="F1249" s="235" t="s">
        <v>2151</v>
      </c>
      <c r="G1249" s="226">
        <v>3362137.43</v>
      </c>
    </row>
    <row r="1250" spans="2:7" x14ac:dyDescent="0.25">
      <c r="B1250" s="235" t="s">
        <v>2154</v>
      </c>
      <c r="C1250" s="235" t="s">
        <v>2155</v>
      </c>
      <c r="D1250" s="226">
        <v>901962.36</v>
      </c>
      <c r="E1250" s="235" t="s">
        <v>2152</v>
      </c>
      <c r="F1250" s="235" t="s">
        <v>2153</v>
      </c>
      <c r="G1250" s="226">
        <v>3362137.43</v>
      </c>
    </row>
    <row r="1251" spans="2:7" x14ac:dyDescent="0.25">
      <c r="B1251" s="235" t="s">
        <v>2156</v>
      </c>
      <c r="C1251" s="235" t="s">
        <v>2155</v>
      </c>
      <c r="D1251" s="226">
        <v>2455443.4</v>
      </c>
      <c r="E1251" s="235" t="s">
        <v>2154</v>
      </c>
      <c r="F1251" s="235" t="s">
        <v>2155</v>
      </c>
      <c r="G1251" s="226">
        <v>901962.36</v>
      </c>
    </row>
    <row r="1252" spans="2:7" x14ac:dyDescent="0.25">
      <c r="B1252" s="235" t="s">
        <v>2157</v>
      </c>
      <c r="C1252" s="235" t="s">
        <v>2155</v>
      </c>
      <c r="D1252" s="226">
        <v>3189.01</v>
      </c>
      <c r="E1252" s="235" t="s">
        <v>2156</v>
      </c>
      <c r="F1252" s="235" t="s">
        <v>2155</v>
      </c>
      <c r="G1252" s="226">
        <v>2455443.4</v>
      </c>
    </row>
    <row r="1253" spans="2:7" x14ac:dyDescent="0.25">
      <c r="B1253" s="235" t="s">
        <v>2158</v>
      </c>
      <c r="C1253" s="235" t="s">
        <v>2159</v>
      </c>
      <c r="D1253" s="226">
        <v>1542.66</v>
      </c>
      <c r="E1253" s="235" t="s">
        <v>2157</v>
      </c>
      <c r="F1253" s="235" t="s">
        <v>2155</v>
      </c>
      <c r="G1253" s="226">
        <v>3189.01</v>
      </c>
    </row>
    <row r="1254" spans="2:7" x14ac:dyDescent="0.25">
      <c r="B1254" s="235" t="s">
        <v>2160</v>
      </c>
      <c r="C1254" s="235" t="s">
        <v>2161</v>
      </c>
      <c r="D1254" s="226">
        <v>0</v>
      </c>
      <c r="E1254" s="235" t="s">
        <v>2158</v>
      </c>
      <c r="F1254" s="235" t="s">
        <v>2159</v>
      </c>
      <c r="G1254" s="226">
        <v>1542.66</v>
      </c>
    </row>
    <row r="1255" spans="2:7" x14ac:dyDescent="0.25">
      <c r="B1255" s="235" t="s">
        <v>2162</v>
      </c>
      <c r="C1255" s="235" t="s">
        <v>2163</v>
      </c>
      <c r="D1255" s="226">
        <v>0</v>
      </c>
      <c r="E1255" s="235" t="s">
        <v>2160</v>
      </c>
      <c r="F1255" s="235" t="s">
        <v>2161</v>
      </c>
      <c r="G1255" s="226">
        <v>0</v>
      </c>
    </row>
    <row r="1256" spans="2:7" x14ac:dyDescent="0.25">
      <c r="B1256" s="235" t="s">
        <v>2164</v>
      </c>
      <c r="C1256" s="235" t="s">
        <v>2165</v>
      </c>
      <c r="D1256" s="226">
        <v>0</v>
      </c>
      <c r="E1256" s="235" t="s">
        <v>2162</v>
      </c>
      <c r="F1256" s="235" t="s">
        <v>2163</v>
      </c>
      <c r="G1256" s="226">
        <v>0</v>
      </c>
    </row>
    <row r="1257" spans="2:7" x14ac:dyDescent="0.25">
      <c r="B1257" s="235" t="s">
        <v>2166</v>
      </c>
      <c r="C1257" s="235" t="s">
        <v>2167</v>
      </c>
      <c r="D1257" s="226">
        <v>0</v>
      </c>
      <c r="E1257" s="235" t="s">
        <v>2164</v>
      </c>
      <c r="F1257" s="235" t="s">
        <v>2165</v>
      </c>
      <c r="G1257" s="226">
        <v>0</v>
      </c>
    </row>
    <row r="1258" spans="2:7" x14ac:dyDescent="0.25">
      <c r="B1258" s="235" t="s">
        <v>2168</v>
      </c>
      <c r="C1258" s="235" t="s">
        <v>2169</v>
      </c>
      <c r="D1258" s="226">
        <v>0</v>
      </c>
      <c r="E1258" s="235" t="s">
        <v>2166</v>
      </c>
      <c r="F1258" s="235" t="s">
        <v>2167</v>
      </c>
      <c r="G1258" s="226">
        <v>0</v>
      </c>
    </row>
    <row r="1259" spans="2:7" x14ac:dyDescent="0.25">
      <c r="B1259" s="235" t="s">
        <v>2170</v>
      </c>
      <c r="C1259" s="235" t="s">
        <v>2171</v>
      </c>
      <c r="D1259" s="226">
        <v>0</v>
      </c>
      <c r="E1259" s="235" t="s">
        <v>2168</v>
      </c>
      <c r="F1259" s="235" t="s">
        <v>2169</v>
      </c>
      <c r="G1259" s="226">
        <v>0</v>
      </c>
    </row>
    <row r="1260" spans="2:7" x14ac:dyDescent="0.25">
      <c r="B1260" s="235" t="s">
        <v>2172</v>
      </c>
      <c r="C1260" s="235" t="s">
        <v>2173</v>
      </c>
      <c r="D1260" s="226">
        <v>0</v>
      </c>
      <c r="E1260" s="235" t="s">
        <v>2170</v>
      </c>
      <c r="F1260" s="235" t="s">
        <v>2171</v>
      </c>
      <c r="G1260" s="226">
        <v>0</v>
      </c>
    </row>
    <row r="1261" spans="2:7" x14ac:dyDescent="0.25">
      <c r="B1261" s="235" t="s">
        <v>2174</v>
      </c>
      <c r="C1261" s="235" t="s">
        <v>2175</v>
      </c>
      <c r="D1261" s="226">
        <v>0</v>
      </c>
      <c r="E1261" s="235" t="s">
        <v>2172</v>
      </c>
      <c r="F1261" s="235" t="s">
        <v>2173</v>
      </c>
      <c r="G1261" s="226">
        <v>0</v>
      </c>
    </row>
    <row r="1262" spans="2:7" x14ac:dyDescent="0.25">
      <c r="B1262" s="235" t="s">
        <v>2176</v>
      </c>
      <c r="C1262" s="235" t="s">
        <v>2177</v>
      </c>
      <c r="D1262" s="226">
        <v>0</v>
      </c>
      <c r="E1262" s="235" t="s">
        <v>2174</v>
      </c>
      <c r="F1262" s="235" t="s">
        <v>2175</v>
      </c>
      <c r="G1262" s="226">
        <v>0</v>
      </c>
    </row>
    <row r="1263" spans="2:7" x14ac:dyDescent="0.25">
      <c r="B1263" s="235" t="s">
        <v>2178</v>
      </c>
      <c r="C1263" s="235" t="s">
        <v>2179</v>
      </c>
      <c r="D1263" s="226">
        <v>0</v>
      </c>
      <c r="E1263" s="235" t="s">
        <v>2176</v>
      </c>
      <c r="F1263" s="235" t="s">
        <v>2177</v>
      </c>
      <c r="G1263" s="226">
        <v>0</v>
      </c>
    </row>
    <row r="1264" spans="2:7" x14ac:dyDescent="0.25">
      <c r="B1264" s="235" t="s">
        <v>2180</v>
      </c>
      <c r="C1264" s="235" t="s">
        <v>2181</v>
      </c>
      <c r="D1264" s="226">
        <v>18870459.140000001</v>
      </c>
      <c r="E1264" s="235" t="s">
        <v>2178</v>
      </c>
      <c r="F1264" s="235" t="s">
        <v>2179</v>
      </c>
      <c r="G1264" s="226">
        <v>0</v>
      </c>
    </row>
    <row r="1265" spans="2:7" x14ac:dyDescent="0.25">
      <c r="B1265" s="235" t="s">
        <v>2182</v>
      </c>
      <c r="C1265" s="235" t="s">
        <v>2183</v>
      </c>
      <c r="D1265" s="226">
        <v>9153939.1799999997</v>
      </c>
      <c r="E1265" s="235" t="s">
        <v>2180</v>
      </c>
      <c r="F1265" s="235" t="s">
        <v>2181</v>
      </c>
      <c r="G1265" s="226">
        <v>16688105.52</v>
      </c>
    </row>
    <row r="1266" spans="2:7" x14ac:dyDescent="0.25">
      <c r="B1266" s="235" t="s">
        <v>2184</v>
      </c>
      <c r="C1266" s="235" t="s">
        <v>2185</v>
      </c>
      <c r="D1266" s="226">
        <v>8729955.2200000007</v>
      </c>
      <c r="E1266" s="235" t="s">
        <v>2182</v>
      </c>
      <c r="F1266" s="235" t="s">
        <v>2183</v>
      </c>
      <c r="G1266" s="226">
        <v>8188626.3700000001</v>
      </c>
    </row>
    <row r="1267" spans="2:7" x14ac:dyDescent="0.25">
      <c r="B1267" s="235" t="s">
        <v>2186</v>
      </c>
      <c r="C1267" s="235" t="s">
        <v>2187</v>
      </c>
      <c r="D1267" s="226">
        <v>0</v>
      </c>
      <c r="E1267" s="235" t="s">
        <v>2184</v>
      </c>
      <c r="F1267" s="235" t="s">
        <v>2185</v>
      </c>
      <c r="G1267" s="226">
        <v>7821350.1299999999</v>
      </c>
    </row>
    <row r="1268" spans="2:7" x14ac:dyDescent="0.25">
      <c r="B1268" s="235" t="s">
        <v>2188</v>
      </c>
      <c r="C1268" s="235" t="s">
        <v>2189</v>
      </c>
      <c r="D1268" s="226">
        <v>0</v>
      </c>
      <c r="E1268" s="235" t="s">
        <v>2186</v>
      </c>
      <c r="F1268" s="235" t="s">
        <v>2187</v>
      </c>
      <c r="G1268" s="226">
        <v>0</v>
      </c>
    </row>
    <row r="1269" spans="2:7" x14ac:dyDescent="0.25">
      <c r="B1269" s="235" t="s">
        <v>2190</v>
      </c>
      <c r="C1269" s="235" t="s">
        <v>2191</v>
      </c>
      <c r="D1269" s="226">
        <v>464218.75</v>
      </c>
      <c r="E1269" s="235" t="s">
        <v>2188</v>
      </c>
      <c r="F1269" s="235" t="s">
        <v>2189</v>
      </c>
      <c r="G1269" s="226">
        <v>0</v>
      </c>
    </row>
    <row r="1270" spans="2:7" x14ac:dyDescent="0.25">
      <c r="B1270" s="235" t="s">
        <v>2192</v>
      </c>
      <c r="C1270" s="235" t="s">
        <v>1597</v>
      </c>
      <c r="D1270" s="226">
        <v>246066.93</v>
      </c>
      <c r="E1270" s="235" t="s">
        <v>2190</v>
      </c>
      <c r="F1270" s="235" t="s">
        <v>2191</v>
      </c>
      <c r="G1270" s="226">
        <v>426732.08</v>
      </c>
    </row>
    <row r="1271" spans="2:7" x14ac:dyDescent="0.25">
      <c r="B1271" s="235" t="s">
        <v>2193</v>
      </c>
      <c r="C1271" s="235" t="s">
        <v>1601</v>
      </c>
      <c r="D1271" s="226">
        <v>395.43</v>
      </c>
      <c r="E1271" s="235" t="s">
        <v>2192</v>
      </c>
      <c r="F1271" s="235" t="s">
        <v>1597</v>
      </c>
      <c r="G1271" s="226">
        <v>225206.74</v>
      </c>
    </row>
    <row r="1272" spans="2:7" x14ac:dyDescent="0.25">
      <c r="B1272" s="235" t="s">
        <v>2194</v>
      </c>
      <c r="C1272" s="235" t="s">
        <v>1605</v>
      </c>
      <c r="D1272" s="226">
        <v>575.76</v>
      </c>
      <c r="E1272" s="235" t="s">
        <v>2193</v>
      </c>
      <c r="F1272" s="235" t="s">
        <v>1601</v>
      </c>
      <c r="G1272" s="226">
        <v>359.94</v>
      </c>
    </row>
    <row r="1273" spans="2:7" x14ac:dyDescent="0.25">
      <c r="B1273" s="235" t="s">
        <v>2195</v>
      </c>
      <c r="C1273" s="235" t="s">
        <v>2196</v>
      </c>
      <c r="D1273" s="226">
        <v>452.74</v>
      </c>
      <c r="E1273" s="235" t="s">
        <v>2194</v>
      </c>
      <c r="F1273" s="235" t="s">
        <v>1605</v>
      </c>
      <c r="G1273" s="226">
        <v>523.72</v>
      </c>
    </row>
    <row r="1274" spans="2:7" x14ac:dyDescent="0.25">
      <c r="B1274" s="235" t="s">
        <v>2197</v>
      </c>
      <c r="C1274" s="235" t="s">
        <v>1611</v>
      </c>
      <c r="D1274" s="226">
        <v>216727.89</v>
      </c>
      <c r="E1274" s="235" t="s">
        <v>2195</v>
      </c>
      <c r="F1274" s="235" t="s">
        <v>2196</v>
      </c>
      <c r="G1274" s="226">
        <v>410.13</v>
      </c>
    </row>
    <row r="1275" spans="2:7" x14ac:dyDescent="0.25">
      <c r="B1275" s="235" t="s">
        <v>2198</v>
      </c>
      <c r="C1275" s="235" t="s">
        <v>1617</v>
      </c>
      <c r="D1275" s="226">
        <v>0</v>
      </c>
      <c r="E1275" s="235" t="s">
        <v>2197</v>
      </c>
      <c r="F1275" s="235" t="s">
        <v>1611</v>
      </c>
      <c r="G1275" s="226">
        <v>200231.55</v>
      </c>
    </row>
    <row r="1276" spans="2:7" x14ac:dyDescent="0.25">
      <c r="B1276" s="235" t="s">
        <v>2199</v>
      </c>
      <c r="C1276" s="235" t="s">
        <v>1633</v>
      </c>
      <c r="D1276" s="226">
        <v>0</v>
      </c>
      <c r="E1276" s="235" t="s">
        <v>2198</v>
      </c>
      <c r="F1276" s="235" t="s">
        <v>1617</v>
      </c>
      <c r="G1276" s="226">
        <v>0</v>
      </c>
    </row>
    <row r="1277" spans="2:7" x14ac:dyDescent="0.25">
      <c r="B1277" s="235" t="s">
        <v>2200</v>
      </c>
      <c r="C1277" s="235" t="s">
        <v>2201</v>
      </c>
      <c r="D1277" s="226">
        <v>8265736.4699999997</v>
      </c>
      <c r="E1277" s="235" t="s">
        <v>2199</v>
      </c>
      <c r="F1277" s="235" t="s">
        <v>1633</v>
      </c>
      <c r="G1277" s="226">
        <v>0</v>
      </c>
    </row>
    <row r="1278" spans="2:7" x14ac:dyDescent="0.25">
      <c r="B1278" s="235" t="s">
        <v>2202</v>
      </c>
      <c r="C1278" s="235" t="s">
        <v>1713</v>
      </c>
      <c r="D1278" s="226">
        <v>8265736.4699999997</v>
      </c>
      <c r="E1278" s="235" t="s">
        <v>2200</v>
      </c>
      <c r="F1278" s="235" t="s">
        <v>2201</v>
      </c>
      <c r="G1278" s="226">
        <v>7394618.0499999998</v>
      </c>
    </row>
    <row r="1279" spans="2:7" x14ac:dyDescent="0.25">
      <c r="B1279" s="235" t="s">
        <v>2203</v>
      </c>
      <c r="C1279" s="235" t="s">
        <v>2204</v>
      </c>
      <c r="D1279" s="226">
        <v>0</v>
      </c>
      <c r="E1279" s="235" t="s">
        <v>2202</v>
      </c>
      <c r="F1279" s="235" t="s">
        <v>1713</v>
      </c>
      <c r="G1279" s="226">
        <v>7394618.0499999998</v>
      </c>
    </row>
    <row r="1280" spans="2:7" x14ac:dyDescent="0.25">
      <c r="B1280" s="235" t="s">
        <v>2205</v>
      </c>
      <c r="C1280" s="235" t="s">
        <v>2206</v>
      </c>
      <c r="D1280" s="226">
        <v>0</v>
      </c>
      <c r="E1280" s="235" t="s">
        <v>2203</v>
      </c>
      <c r="F1280" s="235" t="s">
        <v>2204</v>
      </c>
      <c r="G1280" s="226">
        <v>0</v>
      </c>
    </row>
    <row r="1281" spans="2:7" x14ac:dyDescent="0.25">
      <c r="B1281" s="235" t="s">
        <v>2207</v>
      </c>
      <c r="C1281" s="235" t="s">
        <v>2208</v>
      </c>
      <c r="D1281" s="226">
        <v>0</v>
      </c>
      <c r="E1281" s="235" t="s">
        <v>2205</v>
      </c>
      <c r="F1281" s="235" t="s">
        <v>2206</v>
      </c>
      <c r="G1281" s="226">
        <v>0</v>
      </c>
    </row>
    <row r="1282" spans="2:7" x14ac:dyDescent="0.25">
      <c r="B1282" s="235" t="s">
        <v>2209</v>
      </c>
      <c r="C1282" s="235" t="s">
        <v>556</v>
      </c>
      <c r="D1282" s="226">
        <v>0</v>
      </c>
      <c r="E1282" s="235" t="s">
        <v>2207</v>
      </c>
      <c r="F1282" s="235" t="s">
        <v>2208</v>
      </c>
      <c r="G1282" s="226">
        <v>0</v>
      </c>
    </row>
    <row r="1283" spans="2:7" x14ac:dyDescent="0.25">
      <c r="B1283" s="235" t="s">
        <v>2210</v>
      </c>
      <c r="C1283" s="235" t="s">
        <v>2211</v>
      </c>
      <c r="D1283" s="226">
        <v>0</v>
      </c>
      <c r="E1283" s="235" t="s">
        <v>2209</v>
      </c>
      <c r="F1283" s="235" t="s">
        <v>556</v>
      </c>
      <c r="G1283" s="226">
        <v>0</v>
      </c>
    </row>
    <row r="1284" spans="2:7" x14ac:dyDescent="0.25">
      <c r="B1284" s="235" t="s">
        <v>2212</v>
      </c>
      <c r="C1284" s="235" t="s">
        <v>2213</v>
      </c>
      <c r="D1284" s="226">
        <v>0</v>
      </c>
      <c r="E1284" s="235" t="s">
        <v>2210</v>
      </c>
      <c r="F1284" s="235" t="s">
        <v>2211</v>
      </c>
      <c r="G1284" s="226">
        <v>0</v>
      </c>
    </row>
    <row r="1285" spans="2:7" x14ac:dyDescent="0.25">
      <c r="B1285" s="235" t="s">
        <v>2214</v>
      </c>
      <c r="C1285" s="235" t="s">
        <v>424</v>
      </c>
      <c r="D1285" s="226">
        <v>0</v>
      </c>
      <c r="E1285" s="235" t="s">
        <v>2212</v>
      </c>
      <c r="F1285" s="235" t="s">
        <v>2213</v>
      </c>
      <c r="G1285" s="226">
        <v>0</v>
      </c>
    </row>
    <row r="1286" spans="2:7" x14ac:dyDescent="0.25">
      <c r="B1286" s="235" t="s">
        <v>2215</v>
      </c>
      <c r="C1286" s="235" t="s">
        <v>2216</v>
      </c>
      <c r="D1286" s="226">
        <v>423983.96</v>
      </c>
      <c r="E1286" s="235" t="s">
        <v>2214</v>
      </c>
      <c r="F1286" s="235" t="s">
        <v>424</v>
      </c>
      <c r="G1286" s="226">
        <v>0</v>
      </c>
    </row>
    <row r="1287" spans="2:7" x14ac:dyDescent="0.25">
      <c r="B1287" s="235" t="s">
        <v>2217</v>
      </c>
      <c r="C1287" s="235" t="s">
        <v>1903</v>
      </c>
      <c r="D1287" s="226">
        <v>0</v>
      </c>
      <c r="E1287" s="235" t="s">
        <v>2215</v>
      </c>
      <c r="F1287" s="235" t="s">
        <v>2216</v>
      </c>
      <c r="G1287" s="226">
        <v>367276.24</v>
      </c>
    </row>
    <row r="1288" spans="2:7" x14ac:dyDescent="0.25">
      <c r="B1288" s="235" t="s">
        <v>2218</v>
      </c>
      <c r="C1288" s="235" t="s">
        <v>2219</v>
      </c>
      <c r="D1288" s="226">
        <v>219255.1</v>
      </c>
      <c r="E1288" s="235" t="s">
        <v>2217</v>
      </c>
      <c r="F1288" s="235" t="s">
        <v>1903</v>
      </c>
      <c r="G1288" s="226">
        <v>0</v>
      </c>
    </row>
    <row r="1289" spans="2:7" x14ac:dyDescent="0.25">
      <c r="B1289" s="235" t="s">
        <v>2220</v>
      </c>
      <c r="C1289" s="235" t="s">
        <v>2221</v>
      </c>
      <c r="D1289" s="226">
        <v>219255.1</v>
      </c>
      <c r="E1289" s="235" t="s">
        <v>2218</v>
      </c>
      <c r="F1289" s="235" t="s">
        <v>2219</v>
      </c>
      <c r="G1289" s="226">
        <v>174692.39</v>
      </c>
    </row>
    <row r="1290" spans="2:7" x14ac:dyDescent="0.25">
      <c r="B1290" s="235" t="s">
        <v>2222</v>
      </c>
      <c r="C1290" s="235" t="s">
        <v>2223</v>
      </c>
      <c r="D1290" s="226">
        <v>0</v>
      </c>
      <c r="E1290" s="235" t="s">
        <v>2220</v>
      </c>
      <c r="F1290" s="235" t="s">
        <v>2221</v>
      </c>
      <c r="G1290" s="226">
        <v>174692.39</v>
      </c>
    </row>
    <row r="1291" spans="2:7" x14ac:dyDescent="0.25">
      <c r="B1291" s="235" t="s">
        <v>2224</v>
      </c>
      <c r="C1291" s="235" t="s">
        <v>2225</v>
      </c>
      <c r="D1291" s="226">
        <v>0</v>
      </c>
      <c r="E1291" s="235" t="s">
        <v>2222</v>
      </c>
      <c r="F1291" s="235" t="s">
        <v>2223</v>
      </c>
      <c r="G1291" s="226">
        <v>0</v>
      </c>
    </row>
    <row r="1292" spans="2:7" x14ac:dyDescent="0.25">
      <c r="B1292" s="235" t="s">
        <v>2226</v>
      </c>
      <c r="C1292" s="235" t="s">
        <v>2227</v>
      </c>
      <c r="D1292" s="226">
        <v>204728.86</v>
      </c>
      <c r="E1292" s="235" t="s">
        <v>2224</v>
      </c>
      <c r="F1292" s="235" t="s">
        <v>2225</v>
      </c>
      <c r="G1292" s="226">
        <v>0</v>
      </c>
    </row>
    <row r="1293" spans="2:7" x14ac:dyDescent="0.25">
      <c r="B1293" s="235" t="s">
        <v>2228</v>
      </c>
      <c r="C1293" s="235" t="s">
        <v>2229</v>
      </c>
      <c r="D1293" s="226">
        <v>0</v>
      </c>
      <c r="E1293" s="235" t="s">
        <v>2226</v>
      </c>
      <c r="F1293" s="235" t="s">
        <v>2227</v>
      </c>
      <c r="G1293" s="226">
        <v>192583.85</v>
      </c>
    </row>
    <row r="1294" spans="2:7" x14ac:dyDescent="0.25">
      <c r="B1294" s="235" t="s">
        <v>2230</v>
      </c>
      <c r="C1294" s="235" t="s">
        <v>1982</v>
      </c>
      <c r="D1294" s="226">
        <v>0</v>
      </c>
      <c r="E1294" s="235" t="s">
        <v>2228</v>
      </c>
      <c r="F1294" s="235" t="s">
        <v>2229</v>
      </c>
      <c r="G1294" s="226">
        <v>0</v>
      </c>
    </row>
    <row r="1295" spans="2:7" x14ac:dyDescent="0.25">
      <c r="B1295" s="235" t="s">
        <v>2231</v>
      </c>
      <c r="C1295" s="235" t="s">
        <v>1990</v>
      </c>
      <c r="D1295" s="226">
        <v>0</v>
      </c>
      <c r="E1295" s="235" t="s">
        <v>2230</v>
      </c>
      <c r="F1295" s="235" t="s">
        <v>1982</v>
      </c>
      <c r="G1295" s="226">
        <v>0</v>
      </c>
    </row>
    <row r="1296" spans="2:7" x14ac:dyDescent="0.25">
      <c r="B1296" s="235" t="s">
        <v>2232</v>
      </c>
      <c r="C1296" s="235" t="s">
        <v>2004</v>
      </c>
      <c r="D1296" s="226">
        <v>0</v>
      </c>
      <c r="E1296" s="235" t="s">
        <v>2231</v>
      </c>
      <c r="F1296" s="235" t="s">
        <v>1990</v>
      </c>
      <c r="G1296" s="226">
        <v>0</v>
      </c>
    </row>
    <row r="1297" spans="2:7" x14ac:dyDescent="0.25">
      <c r="B1297" s="235" t="s">
        <v>2233</v>
      </c>
      <c r="C1297" s="235" t="s">
        <v>2234</v>
      </c>
      <c r="D1297" s="226">
        <v>0</v>
      </c>
      <c r="E1297" s="235" t="s">
        <v>2232</v>
      </c>
      <c r="F1297" s="235" t="s">
        <v>2004</v>
      </c>
      <c r="G1297" s="226">
        <v>0</v>
      </c>
    </row>
    <row r="1298" spans="2:7" x14ac:dyDescent="0.25">
      <c r="B1298" s="235" t="s">
        <v>2235</v>
      </c>
      <c r="C1298" s="235" t="s">
        <v>1689</v>
      </c>
      <c r="D1298" s="226">
        <v>0</v>
      </c>
      <c r="E1298" s="235" t="s">
        <v>2233</v>
      </c>
      <c r="F1298" s="235" t="s">
        <v>2234</v>
      </c>
      <c r="G1298" s="226">
        <v>0</v>
      </c>
    </row>
    <row r="1299" spans="2:7" x14ac:dyDescent="0.25">
      <c r="B1299" s="235" t="s">
        <v>2236</v>
      </c>
      <c r="C1299" s="235" t="s">
        <v>1691</v>
      </c>
      <c r="D1299" s="226">
        <v>0</v>
      </c>
      <c r="E1299" s="235" t="s">
        <v>2235</v>
      </c>
      <c r="F1299" s="235" t="s">
        <v>1689</v>
      </c>
      <c r="G1299" s="226">
        <v>0</v>
      </c>
    </row>
    <row r="1300" spans="2:7" x14ac:dyDescent="0.25">
      <c r="B1300" s="235" t="s">
        <v>2237</v>
      </c>
      <c r="C1300" s="235" t="s">
        <v>1693</v>
      </c>
      <c r="D1300" s="226">
        <v>0</v>
      </c>
      <c r="E1300" s="235" t="s">
        <v>2236</v>
      </c>
      <c r="F1300" s="235" t="s">
        <v>1691</v>
      </c>
      <c r="G1300" s="226">
        <v>0</v>
      </c>
    </row>
    <row r="1301" spans="2:7" x14ac:dyDescent="0.25">
      <c r="B1301" s="235" t="s">
        <v>2238</v>
      </c>
      <c r="C1301" s="235" t="s">
        <v>2239</v>
      </c>
      <c r="D1301" s="226">
        <v>0</v>
      </c>
      <c r="E1301" s="235" t="s">
        <v>2237</v>
      </c>
      <c r="F1301" s="235" t="s">
        <v>1693</v>
      </c>
      <c r="G1301" s="226">
        <v>0</v>
      </c>
    </row>
    <row r="1302" spans="2:7" x14ac:dyDescent="0.25">
      <c r="B1302" s="235" t="s">
        <v>2240</v>
      </c>
      <c r="C1302" s="235" t="s">
        <v>556</v>
      </c>
      <c r="D1302" s="226">
        <v>0</v>
      </c>
      <c r="E1302" s="235" t="s">
        <v>2238</v>
      </c>
      <c r="F1302" s="235" t="s">
        <v>2239</v>
      </c>
      <c r="G1302" s="226">
        <v>0</v>
      </c>
    </row>
    <row r="1303" spans="2:7" x14ac:dyDescent="0.25">
      <c r="B1303" s="235" t="s">
        <v>2241</v>
      </c>
      <c r="C1303" s="235" t="s">
        <v>2242</v>
      </c>
      <c r="D1303" s="226">
        <v>0</v>
      </c>
      <c r="E1303" s="235" t="s">
        <v>2240</v>
      </c>
      <c r="F1303" s="235" t="s">
        <v>556</v>
      </c>
      <c r="G1303" s="226">
        <v>0</v>
      </c>
    </row>
    <row r="1304" spans="2:7" x14ac:dyDescent="0.25">
      <c r="B1304" s="235" t="s">
        <v>2243</v>
      </c>
      <c r="C1304" s="235" t="s">
        <v>1719</v>
      </c>
      <c r="D1304" s="226">
        <v>0</v>
      </c>
      <c r="E1304" s="235" t="s">
        <v>2241</v>
      </c>
      <c r="F1304" s="235" t="s">
        <v>2242</v>
      </c>
      <c r="G1304" s="226">
        <v>0</v>
      </c>
    </row>
    <row r="1305" spans="2:7" x14ac:dyDescent="0.25">
      <c r="B1305" s="235" t="s">
        <v>2244</v>
      </c>
      <c r="C1305" s="235" t="s">
        <v>2245</v>
      </c>
      <c r="D1305" s="226">
        <v>0</v>
      </c>
      <c r="E1305" s="235" t="s">
        <v>2243</v>
      </c>
      <c r="F1305" s="235" t="s">
        <v>1719</v>
      </c>
      <c r="G1305" s="226">
        <v>0</v>
      </c>
    </row>
    <row r="1306" spans="2:7" x14ac:dyDescent="0.25">
      <c r="B1306" s="235" t="s">
        <v>2246</v>
      </c>
      <c r="C1306" s="235" t="s">
        <v>1683</v>
      </c>
      <c r="D1306" s="226">
        <v>0</v>
      </c>
      <c r="E1306" s="235" t="s">
        <v>2244</v>
      </c>
      <c r="F1306" s="235" t="s">
        <v>2245</v>
      </c>
      <c r="G1306" s="226">
        <v>0</v>
      </c>
    </row>
    <row r="1307" spans="2:7" x14ac:dyDescent="0.25">
      <c r="B1307" s="235" t="s">
        <v>2247</v>
      </c>
      <c r="C1307" s="235" t="s">
        <v>2248</v>
      </c>
      <c r="D1307" s="226">
        <v>0</v>
      </c>
      <c r="E1307" s="235" t="s">
        <v>2246</v>
      </c>
      <c r="F1307" s="235" t="s">
        <v>1683</v>
      </c>
      <c r="G1307" s="226">
        <v>0</v>
      </c>
    </row>
    <row r="1308" spans="2:7" x14ac:dyDescent="0.25">
      <c r="B1308" s="235" t="s">
        <v>2249</v>
      </c>
      <c r="C1308" s="235" t="s">
        <v>2250</v>
      </c>
      <c r="D1308" s="226">
        <v>0</v>
      </c>
      <c r="E1308" s="235" t="s">
        <v>2247</v>
      </c>
      <c r="F1308" s="235" t="s">
        <v>2248</v>
      </c>
      <c r="G1308" s="226">
        <v>0</v>
      </c>
    </row>
    <row r="1309" spans="2:7" x14ac:dyDescent="0.25">
      <c r="B1309" s="235" t="s">
        <v>2251</v>
      </c>
      <c r="C1309" s="235" t="s">
        <v>1556</v>
      </c>
      <c r="D1309" s="226">
        <v>0</v>
      </c>
      <c r="E1309" s="235" t="s">
        <v>2249</v>
      </c>
      <c r="F1309" s="235" t="s">
        <v>2250</v>
      </c>
      <c r="G1309" s="226">
        <v>0</v>
      </c>
    </row>
    <row r="1310" spans="2:7" x14ac:dyDescent="0.25">
      <c r="B1310" s="235" t="s">
        <v>3576</v>
      </c>
      <c r="C1310" s="235" t="s">
        <v>3577</v>
      </c>
      <c r="D1310" s="226">
        <v>0</v>
      </c>
      <c r="E1310" s="235" t="s">
        <v>2251</v>
      </c>
      <c r="F1310" s="235" t="s">
        <v>1556</v>
      </c>
      <c r="G1310" s="226">
        <v>0</v>
      </c>
    </row>
    <row r="1311" spans="2:7" x14ac:dyDescent="0.25">
      <c r="B1311" s="235" t="s">
        <v>3578</v>
      </c>
      <c r="C1311" s="235" t="s">
        <v>3579</v>
      </c>
      <c r="D1311" s="226">
        <v>0</v>
      </c>
      <c r="E1311" s="235" t="s">
        <v>3576</v>
      </c>
      <c r="F1311" s="235" t="s">
        <v>3577</v>
      </c>
      <c r="G1311" s="226">
        <v>0</v>
      </c>
    </row>
    <row r="1312" spans="2:7" x14ac:dyDescent="0.25">
      <c r="B1312" s="235" t="s">
        <v>2252</v>
      </c>
      <c r="C1312" s="235" t="s">
        <v>2253</v>
      </c>
      <c r="D1312" s="226">
        <v>72210.740000000005</v>
      </c>
      <c r="E1312" s="235" t="s">
        <v>3578</v>
      </c>
      <c r="F1312" s="235" t="s">
        <v>3579</v>
      </c>
      <c r="G1312" s="226">
        <v>0</v>
      </c>
    </row>
    <row r="1313" spans="2:7" x14ac:dyDescent="0.25">
      <c r="B1313" s="235" t="s">
        <v>2254</v>
      </c>
      <c r="C1313" s="235" t="s">
        <v>2255</v>
      </c>
      <c r="D1313" s="226">
        <v>0</v>
      </c>
      <c r="E1313" s="235" t="s">
        <v>2252</v>
      </c>
      <c r="F1313" s="235" t="s">
        <v>2253</v>
      </c>
      <c r="G1313" s="226">
        <v>64804.160000000003</v>
      </c>
    </row>
    <row r="1314" spans="2:7" x14ac:dyDescent="0.25">
      <c r="B1314" s="235" t="s">
        <v>2256</v>
      </c>
      <c r="C1314" s="235" t="s">
        <v>2257</v>
      </c>
      <c r="D1314" s="226">
        <v>0</v>
      </c>
      <c r="E1314" s="235" t="s">
        <v>2254</v>
      </c>
      <c r="F1314" s="235" t="s">
        <v>2255</v>
      </c>
      <c r="G1314" s="226">
        <v>0</v>
      </c>
    </row>
    <row r="1315" spans="2:7" x14ac:dyDescent="0.25">
      <c r="B1315" s="235" t="s">
        <v>2258</v>
      </c>
      <c r="C1315" s="235" t="s">
        <v>2259</v>
      </c>
      <c r="D1315" s="226">
        <v>0</v>
      </c>
      <c r="E1315" s="235" t="s">
        <v>2256</v>
      </c>
      <c r="F1315" s="235" t="s">
        <v>2257</v>
      </c>
      <c r="G1315" s="226">
        <v>0</v>
      </c>
    </row>
    <row r="1316" spans="2:7" x14ac:dyDescent="0.25">
      <c r="B1316" s="235" t="s">
        <v>2260</v>
      </c>
      <c r="C1316" s="235" t="s">
        <v>2261</v>
      </c>
      <c r="D1316" s="226">
        <v>0</v>
      </c>
      <c r="E1316" s="235" t="s">
        <v>2258</v>
      </c>
      <c r="F1316" s="235" t="s">
        <v>2259</v>
      </c>
      <c r="G1316" s="226">
        <v>0</v>
      </c>
    </row>
    <row r="1317" spans="2:7" x14ac:dyDescent="0.25">
      <c r="B1317" s="235" t="s">
        <v>2262</v>
      </c>
      <c r="C1317" s="235" t="s">
        <v>1093</v>
      </c>
      <c r="D1317" s="226">
        <v>0</v>
      </c>
      <c r="E1317" s="235" t="s">
        <v>2260</v>
      </c>
      <c r="F1317" s="235" t="s">
        <v>2261</v>
      </c>
      <c r="G1317" s="226">
        <v>0</v>
      </c>
    </row>
    <row r="1318" spans="2:7" x14ac:dyDescent="0.25">
      <c r="B1318" s="235" t="s">
        <v>2263</v>
      </c>
      <c r="C1318" s="235" t="s">
        <v>2264</v>
      </c>
      <c r="D1318" s="226">
        <v>0</v>
      </c>
      <c r="E1318" s="235" t="s">
        <v>2262</v>
      </c>
      <c r="F1318" s="235" t="s">
        <v>1093</v>
      </c>
      <c r="G1318" s="226">
        <v>0</v>
      </c>
    </row>
    <row r="1319" spans="2:7" x14ac:dyDescent="0.25">
      <c r="B1319" s="235" t="s">
        <v>2265</v>
      </c>
      <c r="C1319" s="235" t="s">
        <v>2266</v>
      </c>
      <c r="D1319" s="226">
        <v>0</v>
      </c>
      <c r="E1319" s="235" t="s">
        <v>2263</v>
      </c>
      <c r="F1319" s="235" t="s">
        <v>2264</v>
      </c>
      <c r="G1319" s="226">
        <v>0</v>
      </c>
    </row>
    <row r="1320" spans="2:7" x14ac:dyDescent="0.25">
      <c r="B1320" s="235" t="s">
        <v>2267</v>
      </c>
      <c r="C1320" s="235" t="s">
        <v>2268</v>
      </c>
      <c r="D1320" s="226">
        <v>72210.740000000005</v>
      </c>
      <c r="E1320" s="235" t="s">
        <v>2265</v>
      </c>
      <c r="F1320" s="235" t="s">
        <v>2266</v>
      </c>
      <c r="G1320" s="226">
        <v>0</v>
      </c>
    </row>
    <row r="1321" spans="2:7" x14ac:dyDescent="0.25">
      <c r="B1321" s="235" t="s">
        <v>2269</v>
      </c>
      <c r="C1321" s="235" t="s">
        <v>2270</v>
      </c>
      <c r="D1321" s="226">
        <v>72210.740000000005</v>
      </c>
      <c r="E1321" s="235" t="s">
        <v>2267</v>
      </c>
      <c r="F1321" s="235" t="s">
        <v>2268</v>
      </c>
      <c r="G1321" s="226">
        <v>64804.160000000003</v>
      </c>
    </row>
    <row r="1322" spans="2:7" x14ac:dyDescent="0.25">
      <c r="B1322" s="235" t="s">
        <v>2271</v>
      </c>
      <c r="C1322" s="235" t="s">
        <v>2272</v>
      </c>
      <c r="D1322" s="226">
        <v>984912.62</v>
      </c>
      <c r="E1322" s="235" t="s">
        <v>2269</v>
      </c>
      <c r="F1322" s="235" t="s">
        <v>2270</v>
      </c>
      <c r="G1322" s="226">
        <v>64804.160000000003</v>
      </c>
    </row>
    <row r="1323" spans="2:7" x14ac:dyDescent="0.25">
      <c r="B1323" s="235" t="s">
        <v>2273</v>
      </c>
      <c r="C1323" s="235" t="s">
        <v>71</v>
      </c>
      <c r="D1323" s="226">
        <v>0</v>
      </c>
      <c r="E1323" s="235" t="s">
        <v>2271</v>
      </c>
      <c r="F1323" s="235" t="s">
        <v>2272</v>
      </c>
      <c r="G1323" s="226">
        <v>777327.24</v>
      </c>
    </row>
    <row r="1324" spans="2:7" x14ac:dyDescent="0.25">
      <c r="B1324" s="235" t="s">
        <v>2274</v>
      </c>
      <c r="C1324" s="235" t="s">
        <v>566</v>
      </c>
      <c r="D1324" s="226">
        <v>743876.96</v>
      </c>
      <c r="E1324" s="235" t="s">
        <v>2273</v>
      </c>
      <c r="F1324" s="235" t="s">
        <v>71</v>
      </c>
      <c r="G1324" s="226">
        <v>0</v>
      </c>
    </row>
    <row r="1325" spans="2:7" x14ac:dyDescent="0.25">
      <c r="B1325" s="235" t="s">
        <v>2275</v>
      </c>
      <c r="C1325" s="235" t="s">
        <v>2276</v>
      </c>
      <c r="D1325" s="226">
        <v>0</v>
      </c>
      <c r="E1325" s="235" t="s">
        <v>2274</v>
      </c>
      <c r="F1325" s="235" t="s">
        <v>566</v>
      </c>
      <c r="G1325" s="226">
        <v>593876.96</v>
      </c>
    </row>
    <row r="1326" spans="2:7" x14ac:dyDescent="0.25">
      <c r="B1326" s="235" t="s">
        <v>2277</v>
      </c>
      <c r="C1326" s="235" t="s">
        <v>2278</v>
      </c>
      <c r="D1326" s="226">
        <v>0</v>
      </c>
      <c r="E1326" s="235" t="s">
        <v>2275</v>
      </c>
      <c r="F1326" s="235" t="s">
        <v>2276</v>
      </c>
      <c r="G1326" s="226">
        <v>0</v>
      </c>
    </row>
    <row r="1327" spans="2:7" x14ac:dyDescent="0.25">
      <c r="B1327" s="235" t="s">
        <v>2279</v>
      </c>
      <c r="C1327" s="235" t="s">
        <v>2280</v>
      </c>
      <c r="D1327" s="226">
        <v>70024.070000000007</v>
      </c>
      <c r="E1327" s="235" t="s">
        <v>2277</v>
      </c>
      <c r="F1327" s="235" t="s">
        <v>2278</v>
      </c>
      <c r="G1327" s="226">
        <v>0</v>
      </c>
    </row>
    <row r="1328" spans="2:7" x14ac:dyDescent="0.25">
      <c r="B1328" s="235" t="s">
        <v>2281</v>
      </c>
      <c r="C1328" s="235" t="s">
        <v>2282</v>
      </c>
      <c r="D1328" s="226">
        <v>70024.070000000007</v>
      </c>
      <c r="E1328" s="235" t="s">
        <v>2279</v>
      </c>
      <c r="F1328" s="235" t="s">
        <v>2280</v>
      </c>
      <c r="G1328" s="226">
        <v>70024.070000000007</v>
      </c>
    </row>
    <row r="1329" spans="2:7" x14ac:dyDescent="0.25">
      <c r="B1329" s="235" t="s">
        <v>2283</v>
      </c>
      <c r="C1329" s="235" t="s">
        <v>2284</v>
      </c>
      <c r="D1329" s="226">
        <v>849.94</v>
      </c>
      <c r="E1329" s="235" t="s">
        <v>2281</v>
      </c>
      <c r="F1329" s="235" t="s">
        <v>2282</v>
      </c>
      <c r="G1329" s="226">
        <v>70024.070000000007</v>
      </c>
    </row>
    <row r="1330" spans="2:7" x14ac:dyDescent="0.25">
      <c r="B1330" s="235" t="s">
        <v>2285</v>
      </c>
      <c r="C1330" s="235" t="s">
        <v>2286</v>
      </c>
      <c r="D1330" s="226">
        <v>849.94</v>
      </c>
      <c r="E1330" s="235" t="s">
        <v>2283</v>
      </c>
      <c r="F1330" s="235" t="s">
        <v>2284</v>
      </c>
      <c r="G1330" s="226">
        <v>849.94</v>
      </c>
    </row>
    <row r="1331" spans="2:7" x14ac:dyDescent="0.25">
      <c r="B1331" s="235" t="s">
        <v>2287</v>
      </c>
      <c r="C1331" s="235" t="s">
        <v>2288</v>
      </c>
      <c r="D1331" s="226">
        <v>0</v>
      </c>
      <c r="E1331" s="235" t="s">
        <v>2285</v>
      </c>
      <c r="F1331" s="235" t="s">
        <v>2286</v>
      </c>
      <c r="G1331" s="226">
        <v>849.94</v>
      </c>
    </row>
    <row r="1332" spans="2:7" x14ac:dyDescent="0.25">
      <c r="B1332" s="235" t="s">
        <v>2289</v>
      </c>
      <c r="C1332" s="235" t="s">
        <v>2290</v>
      </c>
      <c r="D1332" s="226">
        <v>673002.95</v>
      </c>
      <c r="E1332" s="235" t="s">
        <v>2287</v>
      </c>
      <c r="F1332" s="235" t="s">
        <v>2288</v>
      </c>
      <c r="G1332" s="226">
        <v>0</v>
      </c>
    </row>
    <row r="1333" spans="2:7" x14ac:dyDescent="0.25">
      <c r="B1333" s="235" t="s">
        <v>2291</v>
      </c>
      <c r="C1333" s="235" t="s">
        <v>2292</v>
      </c>
      <c r="D1333" s="226">
        <v>673002.95</v>
      </c>
      <c r="E1333" s="235" t="s">
        <v>2289</v>
      </c>
      <c r="F1333" s="235" t="s">
        <v>2290</v>
      </c>
      <c r="G1333" s="226">
        <v>523002.95</v>
      </c>
    </row>
    <row r="1334" spans="2:7" x14ac:dyDescent="0.25">
      <c r="B1334" s="235" t="s">
        <v>2293</v>
      </c>
      <c r="C1334" s="235" t="s">
        <v>2294</v>
      </c>
      <c r="D1334" s="226">
        <v>0</v>
      </c>
      <c r="E1334" s="235" t="s">
        <v>2291</v>
      </c>
      <c r="F1334" s="235" t="s">
        <v>2292</v>
      </c>
      <c r="G1334" s="226">
        <v>523002.95</v>
      </c>
    </row>
    <row r="1335" spans="2:7" x14ac:dyDescent="0.25">
      <c r="B1335" s="235" t="s">
        <v>2295</v>
      </c>
      <c r="C1335" s="235" t="s">
        <v>1040</v>
      </c>
      <c r="D1335" s="226">
        <v>175705.88</v>
      </c>
      <c r="E1335" s="235" t="s">
        <v>2293</v>
      </c>
      <c r="F1335" s="235" t="s">
        <v>2294</v>
      </c>
      <c r="G1335" s="226">
        <v>0</v>
      </c>
    </row>
    <row r="1336" spans="2:7" x14ac:dyDescent="0.25">
      <c r="B1336" s="235" t="s">
        <v>2296</v>
      </c>
      <c r="C1336" s="235" t="s">
        <v>1040</v>
      </c>
      <c r="D1336" s="226">
        <v>175705.88</v>
      </c>
      <c r="E1336" s="235" t="s">
        <v>2295</v>
      </c>
      <c r="F1336" s="235" t="s">
        <v>1040</v>
      </c>
      <c r="G1336" s="226">
        <v>130705.88</v>
      </c>
    </row>
    <row r="1337" spans="2:7" x14ac:dyDescent="0.25">
      <c r="B1337" s="235" t="s">
        <v>2297</v>
      </c>
      <c r="C1337" s="235" t="s">
        <v>2298</v>
      </c>
      <c r="D1337" s="226">
        <v>175705.88</v>
      </c>
      <c r="E1337" s="235" t="s">
        <v>2296</v>
      </c>
      <c r="F1337" s="235" t="s">
        <v>1040</v>
      </c>
      <c r="G1337" s="226">
        <v>130705.88</v>
      </c>
    </row>
    <row r="1338" spans="2:7" x14ac:dyDescent="0.25">
      <c r="B1338" s="235" t="s">
        <v>2299</v>
      </c>
      <c r="C1338" s="235" t="s">
        <v>2300</v>
      </c>
      <c r="D1338" s="226">
        <v>65329.78</v>
      </c>
      <c r="E1338" s="235" t="s">
        <v>2297</v>
      </c>
      <c r="F1338" s="235" t="s">
        <v>2298</v>
      </c>
      <c r="G1338" s="226">
        <v>130705.88</v>
      </c>
    </row>
    <row r="1339" spans="2:7" x14ac:dyDescent="0.25">
      <c r="B1339" s="235" t="s">
        <v>2301</v>
      </c>
      <c r="C1339" s="235" t="s">
        <v>2302</v>
      </c>
      <c r="D1339" s="226">
        <v>65329.78</v>
      </c>
      <c r="E1339" s="235" t="s">
        <v>2299</v>
      </c>
      <c r="F1339" s="235" t="s">
        <v>2300</v>
      </c>
      <c r="G1339" s="226">
        <v>52744.4</v>
      </c>
    </row>
    <row r="1340" spans="2:7" x14ac:dyDescent="0.25">
      <c r="B1340" s="235" t="s">
        <v>2303</v>
      </c>
      <c r="C1340" s="235" t="s">
        <v>2304</v>
      </c>
      <c r="D1340" s="226">
        <v>0</v>
      </c>
      <c r="E1340" s="235" t="s">
        <v>2301</v>
      </c>
      <c r="F1340" s="235" t="s">
        <v>2302</v>
      </c>
      <c r="G1340" s="226">
        <v>52744.4</v>
      </c>
    </row>
    <row r="1341" spans="2:7" x14ac:dyDescent="0.25">
      <c r="B1341" s="235" t="s">
        <v>2305</v>
      </c>
      <c r="C1341" s="235" t="s">
        <v>2306</v>
      </c>
      <c r="D1341" s="226">
        <v>0</v>
      </c>
      <c r="E1341" s="235" t="s">
        <v>2303</v>
      </c>
      <c r="F1341" s="235" t="s">
        <v>2304</v>
      </c>
      <c r="G1341" s="226">
        <v>0</v>
      </c>
    </row>
    <row r="1342" spans="2:7" x14ac:dyDescent="0.25">
      <c r="B1342" s="235" t="s">
        <v>2307</v>
      </c>
      <c r="C1342" s="235" t="s">
        <v>2245</v>
      </c>
      <c r="D1342" s="226">
        <v>0</v>
      </c>
      <c r="E1342" s="235" t="s">
        <v>2305</v>
      </c>
      <c r="F1342" s="235" t="s">
        <v>2306</v>
      </c>
      <c r="G1342" s="226">
        <v>0</v>
      </c>
    </row>
    <row r="1343" spans="2:7" x14ac:dyDescent="0.25">
      <c r="B1343" s="235" t="s">
        <v>2308</v>
      </c>
      <c r="C1343" s="235" t="s">
        <v>2309</v>
      </c>
      <c r="D1343" s="226">
        <v>0</v>
      </c>
      <c r="E1343" s="235" t="s">
        <v>2307</v>
      </c>
      <c r="F1343" s="235" t="s">
        <v>2245</v>
      </c>
      <c r="G1343" s="226">
        <v>0</v>
      </c>
    </row>
    <row r="1344" spans="2:7" x14ac:dyDescent="0.25">
      <c r="B1344" s="235" t="s">
        <v>2310</v>
      </c>
      <c r="C1344" s="235" t="s">
        <v>2311</v>
      </c>
      <c r="D1344" s="226">
        <v>8659396.5999999996</v>
      </c>
      <c r="E1344" s="235" t="s">
        <v>2308</v>
      </c>
      <c r="F1344" s="235" t="s">
        <v>2309</v>
      </c>
      <c r="G1344" s="226">
        <v>0</v>
      </c>
    </row>
    <row r="1345" spans="2:7" x14ac:dyDescent="0.25">
      <c r="B1345" s="235" t="s">
        <v>2312</v>
      </c>
      <c r="C1345" s="235" t="s">
        <v>2313</v>
      </c>
      <c r="D1345" s="226">
        <v>2823088.75</v>
      </c>
      <c r="E1345" s="235" t="s">
        <v>2310</v>
      </c>
      <c r="F1345" s="235" t="s">
        <v>2311</v>
      </c>
      <c r="G1345" s="226">
        <v>7657347.75</v>
      </c>
    </row>
    <row r="1346" spans="2:7" x14ac:dyDescent="0.25">
      <c r="B1346" s="235" t="s">
        <v>2314</v>
      </c>
      <c r="C1346" s="235" t="s">
        <v>2315</v>
      </c>
      <c r="D1346" s="226">
        <v>1601744.48</v>
      </c>
      <c r="E1346" s="235" t="s">
        <v>2312</v>
      </c>
      <c r="F1346" s="235" t="s">
        <v>2313</v>
      </c>
      <c r="G1346" s="226">
        <v>2543846</v>
      </c>
    </row>
    <row r="1347" spans="2:7" x14ac:dyDescent="0.25">
      <c r="B1347" s="235" t="s">
        <v>2316</v>
      </c>
      <c r="C1347" s="235" t="s">
        <v>2317</v>
      </c>
      <c r="D1347" s="226">
        <v>0</v>
      </c>
      <c r="E1347" s="235" t="s">
        <v>2314</v>
      </c>
      <c r="F1347" s="235" t="s">
        <v>2315</v>
      </c>
      <c r="G1347" s="226">
        <v>1432800.91</v>
      </c>
    </row>
    <row r="1348" spans="2:7" x14ac:dyDescent="0.25">
      <c r="B1348" s="235" t="s">
        <v>2318</v>
      </c>
      <c r="C1348" s="235" t="s">
        <v>2319</v>
      </c>
      <c r="D1348" s="226">
        <v>1597575.54</v>
      </c>
      <c r="E1348" s="235" t="s">
        <v>2316</v>
      </c>
      <c r="F1348" s="235" t="s">
        <v>2317</v>
      </c>
      <c r="G1348" s="226">
        <v>0</v>
      </c>
    </row>
    <row r="1349" spans="2:7" x14ac:dyDescent="0.25">
      <c r="B1349" s="235" t="s">
        <v>2320</v>
      </c>
      <c r="C1349" s="235" t="s">
        <v>2321</v>
      </c>
      <c r="D1349" s="226">
        <v>0</v>
      </c>
      <c r="E1349" s="235" t="s">
        <v>2318</v>
      </c>
      <c r="F1349" s="235" t="s">
        <v>2319</v>
      </c>
      <c r="G1349" s="226">
        <v>1429237.92</v>
      </c>
    </row>
    <row r="1350" spans="2:7" x14ac:dyDescent="0.25">
      <c r="B1350" s="235" t="s">
        <v>2322</v>
      </c>
      <c r="C1350" s="235" t="s">
        <v>2323</v>
      </c>
      <c r="D1350" s="226">
        <v>4088.94</v>
      </c>
      <c r="E1350" s="235" t="s">
        <v>2320</v>
      </c>
      <c r="F1350" s="235" t="s">
        <v>2321</v>
      </c>
      <c r="G1350" s="226">
        <v>0</v>
      </c>
    </row>
    <row r="1351" spans="2:7" x14ac:dyDescent="0.25">
      <c r="B1351" s="235" t="s">
        <v>2324</v>
      </c>
      <c r="C1351" s="235" t="s">
        <v>2325</v>
      </c>
      <c r="D1351" s="226">
        <v>80</v>
      </c>
      <c r="E1351" s="235" t="s">
        <v>2322</v>
      </c>
      <c r="F1351" s="235" t="s">
        <v>2323</v>
      </c>
      <c r="G1351" s="226">
        <v>3482.99</v>
      </c>
    </row>
    <row r="1352" spans="2:7" x14ac:dyDescent="0.25">
      <c r="B1352" s="235" t="s">
        <v>2326</v>
      </c>
      <c r="C1352" s="235" t="s">
        <v>1731</v>
      </c>
      <c r="D1352" s="226">
        <v>249122.2</v>
      </c>
      <c r="E1352" s="235" t="s">
        <v>2324</v>
      </c>
      <c r="F1352" s="235" t="s">
        <v>2325</v>
      </c>
      <c r="G1352" s="226">
        <v>80</v>
      </c>
    </row>
    <row r="1353" spans="2:7" x14ac:dyDescent="0.25">
      <c r="B1353" s="235" t="s">
        <v>2327</v>
      </c>
      <c r="C1353" s="235" t="s">
        <v>2328</v>
      </c>
      <c r="D1353" s="226">
        <v>170851.11</v>
      </c>
      <c r="E1353" s="235" t="s">
        <v>2326</v>
      </c>
      <c r="F1353" s="235" t="s">
        <v>1731</v>
      </c>
      <c r="G1353" s="226">
        <v>222770.73</v>
      </c>
    </row>
    <row r="1354" spans="2:7" x14ac:dyDescent="0.25">
      <c r="B1354" s="235" t="s">
        <v>2329</v>
      </c>
      <c r="C1354" s="235" t="s">
        <v>2330</v>
      </c>
      <c r="D1354" s="226">
        <v>78271.09</v>
      </c>
      <c r="E1354" s="235" t="s">
        <v>2327</v>
      </c>
      <c r="F1354" s="235" t="s">
        <v>2328</v>
      </c>
      <c r="G1354" s="226">
        <v>152832.73000000001</v>
      </c>
    </row>
    <row r="1355" spans="2:7" x14ac:dyDescent="0.25">
      <c r="B1355" s="235" t="s">
        <v>2331</v>
      </c>
      <c r="C1355" s="235" t="s">
        <v>2332</v>
      </c>
      <c r="D1355" s="226">
        <v>0</v>
      </c>
      <c r="E1355" s="235" t="s">
        <v>2329</v>
      </c>
      <c r="F1355" s="235" t="s">
        <v>2330</v>
      </c>
      <c r="G1355" s="226">
        <v>69938</v>
      </c>
    </row>
    <row r="1356" spans="2:7" x14ac:dyDescent="0.25">
      <c r="B1356" s="235" t="s">
        <v>2333</v>
      </c>
      <c r="C1356" s="235" t="s">
        <v>2334</v>
      </c>
      <c r="D1356" s="226">
        <v>0</v>
      </c>
      <c r="E1356" s="235" t="s">
        <v>2331</v>
      </c>
      <c r="F1356" s="235" t="s">
        <v>2332</v>
      </c>
      <c r="G1356" s="226">
        <v>0</v>
      </c>
    </row>
    <row r="1357" spans="2:7" x14ac:dyDescent="0.25">
      <c r="B1357" s="235" t="s">
        <v>2335</v>
      </c>
      <c r="C1357" s="235" t="s">
        <v>2336</v>
      </c>
      <c r="D1357" s="226">
        <v>268277.96999999997</v>
      </c>
      <c r="E1357" s="235" t="s">
        <v>2333</v>
      </c>
      <c r="F1357" s="235" t="s">
        <v>2334</v>
      </c>
      <c r="G1357" s="226">
        <v>0</v>
      </c>
    </row>
    <row r="1358" spans="2:7" x14ac:dyDescent="0.25">
      <c r="B1358" s="235" t="s">
        <v>2337</v>
      </c>
      <c r="C1358" s="235" t="s">
        <v>1747</v>
      </c>
      <c r="D1358" s="226">
        <v>268277.96999999997</v>
      </c>
      <c r="E1358" s="235" t="s">
        <v>2335</v>
      </c>
      <c r="F1358" s="235" t="s">
        <v>2336</v>
      </c>
      <c r="G1358" s="226">
        <v>238193.99</v>
      </c>
    </row>
    <row r="1359" spans="2:7" x14ac:dyDescent="0.25">
      <c r="B1359" s="235" t="s">
        <v>2338</v>
      </c>
      <c r="C1359" s="235" t="s">
        <v>2339</v>
      </c>
      <c r="D1359" s="226">
        <v>0</v>
      </c>
      <c r="E1359" s="235" t="s">
        <v>2337</v>
      </c>
      <c r="F1359" s="235" t="s">
        <v>1747</v>
      </c>
      <c r="G1359" s="226">
        <v>238193.99</v>
      </c>
    </row>
    <row r="1360" spans="2:7" x14ac:dyDescent="0.25">
      <c r="B1360" s="235" t="s">
        <v>2340</v>
      </c>
      <c r="C1360" s="235" t="s">
        <v>2341</v>
      </c>
      <c r="D1360" s="226">
        <v>9557</v>
      </c>
      <c r="E1360" s="235" t="s">
        <v>2338</v>
      </c>
      <c r="F1360" s="235" t="s">
        <v>2339</v>
      </c>
      <c r="G1360" s="226">
        <v>0</v>
      </c>
    </row>
    <row r="1361" spans="2:7" x14ac:dyDescent="0.25">
      <c r="B1361" s="235" t="s">
        <v>2342</v>
      </c>
      <c r="C1361" s="235" t="s">
        <v>2343</v>
      </c>
      <c r="D1361" s="226">
        <v>9557</v>
      </c>
      <c r="E1361" s="235" t="s">
        <v>2340</v>
      </c>
      <c r="F1361" s="235" t="s">
        <v>2341</v>
      </c>
      <c r="G1361" s="226">
        <v>8601.2999999999993</v>
      </c>
    </row>
    <row r="1362" spans="2:7" x14ac:dyDescent="0.25">
      <c r="B1362" s="235" t="s">
        <v>2344</v>
      </c>
      <c r="C1362" s="235" t="s">
        <v>2345</v>
      </c>
      <c r="D1362" s="226">
        <v>132029.42000000001</v>
      </c>
      <c r="E1362" s="235" t="s">
        <v>2342</v>
      </c>
      <c r="F1362" s="235" t="s">
        <v>2343</v>
      </c>
      <c r="G1362" s="226">
        <v>8601.2999999999993</v>
      </c>
    </row>
    <row r="1363" spans="2:7" x14ac:dyDescent="0.25">
      <c r="B1363" s="235" t="s">
        <v>2346</v>
      </c>
      <c r="C1363" s="235" t="s">
        <v>1751</v>
      </c>
      <c r="D1363" s="226">
        <v>132029.42000000001</v>
      </c>
      <c r="E1363" s="235" t="s">
        <v>2344</v>
      </c>
      <c r="F1363" s="235" t="s">
        <v>2345</v>
      </c>
      <c r="G1363" s="226">
        <v>118812.63</v>
      </c>
    </row>
    <row r="1364" spans="2:7" x14ac:dyDescent="0.25">
      <c r="B1364" s="235" t="s">
        <v>2347</v>
      </c>
      <c r="C1364" s="235" t="s">
        <v>556</v>
      </c>
      <c r="D1364" s="226">
        <v>562357.68000000005</v>
      </c>
      <c r="E1364" s="235" t="s">
        <v>2346</v>
      </c>
      <c r="F1364" s="235" t="s">
        <v>1751</v>
      </c>
      <c r="G1364" s="226">
        <v>118812.63</v>
      </c>
    </row>
    <row r="1365" spans="2:7" x14ac:dyDescent="0.25">
      <c r="B1365" s="235" t="s">
        <v>2348</v>
      </c>
      <c r="C1365" s="235" t="s">
        <v>2349</v>
      </c>
      <c r="D1365" s="226">
        <v>2097.5</v>
      </c>
      <c r="E1365" s="235" t="s">
        <v>2347</v>
      </c>
      <c r="F1365" s="235" t="s">
        <v>556</v>
      </c>
      <c r="G1365" s="226">
        <v>522666.44</v>
      </c>
    </row>
    <row r="1366" spans="2:7" x14ac:dyDescent="0.25">
      <c r="B1366" s="235" t="s">
        <v>2350</v>
      </c>
      <c r="C1366" s="235" t="s">
        <v>2351</v>
      </c>
      <c r="D1366" s="226">
        <v>3874.4</v>
      </c>
      <c r="E1366" s="235" t="s">
        <v>2348</v>
      </c>
      <c r="F1366" s="235" t="s">
        <v>2349</v>
      </c>
      <c r="G1366" s="226">
        <v>1887.75</v>
      </c>
    </row>
    <row r="1367" spans="2:7" x14ac:dyDescent="0.25">
      <c r="B1367" s="235" t="s">
        <v>2352</v>
      </c>
      <c r="C1367" s="235" t="s">
        <v>2353</v>
      </c>
      <c r="D1367" s="226">
        <v>46875.81</v>
      </c>
      <c r="E1367" s="235" t="s">
        <v>2350</v>
      </c>
      <c r="F1367" s="235" t="s">
        <v>2351</v>
      </c>
      <c r="G1367" s="226">
        <v>2866.4</v>
      </c>
    </row>
    <row r="1368" spans="2:7" x14ac:dyDescent="0.25">
      <c r="B1368" s="235" t="s">
        <v>2354</v>
      </c>
      <c r="C1368" s="235" t="s">
        <v>2355</v>
      </c>
      <c r="D1368" s="226">
        <v>0</v>
      </c>
      <c r="E1368" s="235" t="s">
        <v>2352</v>
      </c>
      <c r="F1368" s="235" t="s">
        <v>2353</v>
      </c>
      <c r="G1368" s="226">
        <v>42390.61</v>
      </c>
    </row>
    <row r="1369" spans="2:7" x14ac:dyDescent="0.25">
      <c r="B1369" s="235" t="s">
        <v>2356</v>
      </c>
      <c r="C1369" s="235" t="s">
        <v>2357</v>
      </c>
      <c r="D1369" s="226">
        <v>4945.75</v>
      </c>
      <c r="E1369" s="235" t="s">
        <v>2354</v>
      </c>
      <c r="F1369" s="235" t="s">
        <v>2355</v>
      </c>
      <c r="G1369" s="226">
        <v>0</v>
      </c>
    </row>
    <row r="1370" spans="2:7" x14ac:dyDescent="0.25">
      <c r="B1370" s="235" t="s">
        <v>2358</v>
      </c>
      <c r="C1370" s="235" t="s">
        <v>2359</v>
      </c>
      <c r="D1370" s="226">
        <v>0</v>
      </c>
      <c r="E1370" s="235" t="s">
        <v>2356</v>
      </c>
      <c r="F1370" s="235" t="s">
        <v>2357</v>
      </c>
      <c r="G1370" s="226">
        <v>3048.75</v>
      </c>
    </row>
    <row r="1371" spans="2:7" x14ac:dyDescent="0.25">
      <c r="B1371" s="235" t="s">
        <v>2360</v>
      </c>
      <c r="C1371" s="235" t="s">
        <v>2361</v>
      </c>
      <c r="D1371" s="226">
        <v>30966.880000000001</v>
      </c>
      <c r="E1371" s="235" t="s">
        <v>2358</v>
      </c>
      <c r="F1371" s="235" t="s">
        <v>2359</v>
      </c>
      <c r="G1371" s="226">
        <v>0</v>
      </c>
    </row>
    <row r="1372" spans="2:7" x14ac:dyDescent="0.25">
      <c r="B1372" s="235" t="s">
        <v>2362</v>
      </c>
      <c r="C1372" s="235" t="s">
        <v>2363</v>
      </c>
      <c r="D1372" s="226">
        <v>0</v>
      </c>
      <c r="E1372" s="235" t="s">
        <v>2360</v>
      </c>
      <c r="F1372" s="235" t="s">
        <v>2361</v>
      </c>
      <c r="G1372" s="226">
        <v>29986.880000000001</v>
      </c>
    </row>
    <row r="1373" spans="2:7" x14ac:dyDescent="0.25">
      <c r="B1373" s="235" t="s">
        <v>2364</v>
      </c>
      <c r="C1373" s="235" t="s">
        <v>2365</v>
      </c>
      <c r="D1373" s="226">
        <v>10935</v>
      </c>
      <c r="E1373" s="235" t="s">
        <v>2362</v>
      </c>
      <c r="F1373" s="235" t="s">
        <v>2363</v>
      </c>
      <c r="G1373" s="226">
        <v>0</v>
      </c>
    </row>
    <row r="1374" spans="2:7" x14ac:dyDescent="0.25">
      <c r="B1374" s="235" t="s">
        <v>2366</v>
      </c>
      <c r="C1374" s="235" t="s">
        <v>2367</v>
      </c>
      <c r="D1374" s="226">
        <v>156989</v>
      </c>
      <c r="E1374" s="235" t="s">
        <v>2364</v>
      </c>
      <c r="F1374" s="235" t="s">
        <v>2365</v>
      </c>
      <c r="G1374" s="226">
        <v>9841.5</v>
      </c>
    </row>
    <row r="1375" spans="2:7" x14ac:dyDescent="0.25">
      <c r="B1375" s="235" t="s">
        <v>2368</v>
      </c>
      <c r="C1375" s="235" t="s">
        <v>2369</v>
      </c>
      <c r="D1375" s="226">
        <v>140048.66</v>
      </c>
      <c r="E1375" s="235" t="s">
        <v>2366</v>
      </c>
      <c r="F1375" s="235" t="s">
        <v>2367</v>
      </c>
      <c r="G1375" s="226">
        <v>156989</v>
      </c>
    </row>
    <row r="1376" spans="2:7" x14ac:dyDescent="0.25">
      <c r="B1376" s="235" t="s">
        <v>2370</v>
      </c>
      <c r="C1376" s="235" t="s">
        <v>2371</v>
      </c>
      <c r="D1376" s="226">
        <v>42323.89</v>
      </c>
      <c r="E1376" s="235" t="s">
        <v>2368</v>
      </c>
      <c r="F1376" s="235" t="s">
        <v>2369</v>
      </c>
      <c r="G1376" s="226">
        <v>131372.66</v>
      </c>
    </row>
    <row r="1377" spans="2:7" x14ac:dyDescent="0.25">
      <c r="B1377" s="235" t="s">
        <v>2372</v>
      </c>
      <c r="C1377" s="235" t="s">
        <v>2373</v>
      </c>
      <c r="D1377" s="226">
        <v>0</v>
      </c>
      <c r="E1377" s="235" t="s">
        <v>2370</v>
      </c>
      <c r="F1377" s="235" t="s">
        <v>2371</v>
      </c>
      <c r="G1377" s="226">
        <v>22088.89</v>
      </c>
    </row>
    <row r="1378" spans="2:7" x14ac:dyDescent="0.25">
      <c r="B1378" s="235" t="s">
        <v>2374</v>
      </c>
      <c r="C1378" s="235" t="s">
        <v>2375</v>
      </c>
      <c r="D1378" s="226">
        <v>12288.25</v>
      </c>
      <c r="E1378" s="235" t="s">
        <v>2372</v>
      </c>
      <c r="F1378" s="235" t="s">
        <v>2373</v>
      </c>
      <c r="G1378" s="226">
        <v>0</v>
      </c>
    </row>
    <row r="1379" spans="2:7" x14ac:dyDescent="0.25">
      <c r="B1379" s="235" t="s">
        <v>2376</v>
      </c>
      <c r="C1379" s="235" t="s">
        <v>2377</v>
      </c>
      <c r="D1379" s="226">
        <v>1.5</v>
      </c>
      <c r="E1379" s="235" t="s">
        <v>2374</v>
      </c>
      <c r="F1379" s="235" t="s">
        <v>2375</v>
      </c>
      <c r="G1379" s="226">
        <v>12288.25</v>
      </c>
    </row>
    <row r="1380" spans="2:7" x14ac:dyDescent="0.25">
      <c r="B1380" s="235" t="s">
        <v>2378</v>
      </c>
      <c r="C1380" s="235" t="s">
        <v>2379</v>
      </c>
      <c r="D1380" s="226">
        <v>77105.39</v>
      </c>
      <c r="E1380" s="235" t="s">
        <v>2376</v>
      </c>
      <c r="F1380" s="235" t="s">
        <v>2377</v>
      </c>
      <c r="G1380" s="226">
        <v>1.5</v>
      </c>
    </row>
    <row r="1381" spans="2:7" x14ac:dyDescent="0.25">
      <c r="B1381" s="235" t="s">
        <v>2380</v>
      </c>
      <c r="C1381" s="235" t="s">
        <v>2381</v>
      </c>
      <c r="D1381" s="226">
        <v>4156.6499999999996</v>
      </c>
      <c r="E1381" s="235" t="s">
        <v>2378</v>
      </c>
      <c r="F1381" s="235" t="s">
        <v>2379</v>
      </c>
      <c r="G1381" s="226">
        <v>77105.39</v>
      </c>
    </row>
    <row r="1382" spans="2:7" x14ac:dyDescent="0.25">
      <c r="B1382" s="235" t="s">
        <v>2382</v>
      </c>
      <c r="C1382" s="235" t="s">
        <v>2383</v>
      </c>
      <c r="D1382" s="226">
        <v>29749</v>
      </c>
      <c r="E1382" s="235" t="s">
        <v>2380</v>
      </c>
      <c r="F1382" s="235" t="s">
        <v>2381</v>
      </c>
      <c r="G1382" s="226">
        <v>3049.86</v>
      </c>
    </row>
    <row r="1383" spans="2:7" x14ac:dyDescent="0.25">
      <c r="B1383" s="235" t="s">
        <v>2384</v>
      </c>
      <c r="C1383" s="235" t="s">
        <v>2385</v>
      </c>
      <c r="D1383" s="226">
        <v>431220.13</v>
      </c>
      <c r="E1383" s="235" t="s">
        <v>2382</v>
      </c>
      <c r="F1383" s="235" t="s">
        <v>2383</v>
      </c>
      <c r="G1383" s="226">
        <v>29749</v>
      </c>
    </row>
    <row r="1384" spans="2:7" x14ac:dyDescent="0.25">
      <c r="B1384" s="235" t="s">
        <v>2386</v>
      </c>
      <c r="C1384" s="235" t="s">
        <v>2387</v>
      </c>
      <c r="D1384" s="226">
        <v>154562.14000000001</v>
      </c>
      <c r="E1384" s="235" t="s">
        <v>2384</v>
      </c>
      <c r="F1384" s="235" t="s">
        <v>2385</v>
      </c>
      <c r="G1384" s="226">
        <v>329481.38</v>
      </c>
    </row>
    <row r="1385" spans="2:7" x14ac:dyDescent="0.25">
      <c r="B1385" s="235" t="s">
        <v>2388</v>
      </c>
      <c r="C1385" s="235" t="s">
        <v>2389</v>
      </c>
      <c r="D1385" s="226">
        <v>106496.28</v>
      </c>
      <c r="E1385" s="235" t="s">
        <v>2386</v>
      </c>
      <c r="F1385" s="235" t="s">
        <v>2387</v>
      </c>
      <c r="G1385" s="226">
        <v>135464.42000000001</v>
      </c>
    </row>
    <row r="1386" spans="2:7" x14ac:dyDescent="0.25">
      <c r="B1386" s="235" t="s">
        <v>2390</v>
      </c>
      <c r="C1386" s="235" t="s">
        <v>2391</v>
      </c>
      <c r="D1386" s="226">
        <v>43223.05</v>
      </c>
      <c r="E1386" s="235" t="s">
        <v>2388</v>
      </c>
      <c r="F1386" s="235" t="s">
        <v>2389</v>
      </c>
      <c r="G1386" s="226">
        <v>92250.77</v>
      </c>
    </row>
    <row r="1387" spans="2:7" x14ac:dyDescent="0.25">
      <c r="B1387" s="235" t="s">
        <v>2392</v>
      </c>
      <c r="C1387" s="235" t="s">
        <v>2393</v>
      </c>
      <c r="D1387" s="226">
        <v>0</v>
      </c>
      <c r="E1387" s="235" t="s">
        <v>2390</v>
      </c>
      <c r="F1387" s="235" t="s">
        <v>2391</v>
      </c>
      <c r="G1387" s="226">
        <v>38509.050000000003</v>
      </c>
    </row>
    <row r="1388" spans="2:7" x14ac:dyDescent="0.25">
      <c r="B1388" s="235" t="s">
        <v>2394</v>
      </c>
      <c r="C1388" s="235" t="s">
        <v>2395</v>
      </c>
      <c r="D1388" s="226">
        <v>1686.72</v>
      </c>
      <c r="E1388" s="235" t="s">
        <v>2392</v>
      </c>
      <c r="F1388" s="235" t="s">
        <v>2393</v>
      </c>
      <c r="G1388" s="226">
        <v>0</v>
      </c>
    </row>
    <row r="1389" spans="2:7" x14ac:dyDescent="0.25">
      <c r="B1389" s="235" t="s">
        <v>2396</v>
      </c>
      <c r="C1389" s="235" t="s">
        <v>2397</v>
      </c>
      <c r="D1389" s="226">
        <v>3156.09</v>
      </c>
      <c r="E1389" s="235" t="s">
        <v>2394</v>
      </c>
      <c r="F1389" s="235" t="s">
        <v>2395</v>
      </c>
      <c r="G1389" s="226">
        <v>1686.72</v>
      </c>
    </row>
    <row r="1390" spans="2:7" x14ac:dyDescent="0.25">
      <c r="B1390" s="235" t="s">
        <v>2398</v>
      </c>
      <c r="C1390" s="235" t="s">
        <v>2399</v>
      </c>
      <c r="D1390" s="226">
        <v>0</v>
      </c>
      <c r="E1390" s="235" t="s">
        <v>2396</v>
      </c>
      <c r="F1390" s="235" t="s">
        <v>2397</v>
      </c>
      <c r="G1390" s="226">
        <v>3017.88</v>
      </c>
    </row>
    <row r="1391" spans="2:7" x14ac:dyDescent="0.25">
      <c r="B1391" s="235" t="s">
        <v>2400</v>
      </c>
      <c r="C1391" s="235" t="s">
        <v>2401</v>
      </c>
      <c r="D1391" s="226">
        <v>0</v>
      </c>
      <c r="E1391" s="235" t="s">
        <v>2398</v>
      </c>
      <c r="F1391" s="235" t="s">
        <v>2399</v>
      </c>
      <c r="G1391" s="226">
        <v>0</v>
      </c>
    </row>
    <row r="1392" spans="2:7" x14ac:dyDescent="0.25">
      <c r="B1392" s="235" t="s">
        <v>2402</v>
      </c>
      <c r="C1392" s="235" t="s">
        <v>2403</v>
      </c>
      <c r="D1392" s="226">
        <v>0</v>
      </c>
      <c r="E1392" s="235" t="s">
        <v>2400</v>
      </c>
      <c r="F1392" s="235" t="s">
        <v>2401</v>
      </c>
      <c r="G1392" s="226">
        <v>0</v>
      </c>
    </row>
    <row r="1393" spans="2:7" x14ac:dyDescent="0.25">
      <c r="B1393" s="235" t="s">
        <v>2404</v>
      </c>
      <c r="C1393" s="235" t="s">
        <v>2405</v>
      </c>
      <c r="D1393" s="226">
        <v>0</v>
      </c>
      <c r="E1393" s="235" t="s">
        <v>2402</v>
      </c>
      <c r="F1393" s="235" t="s">
        <v>2403</v>
      </c>
      <c r="G1393" s="226">
        <v>0</v>
      </c>
    </row>
    <row r="1394" spans="2:7" x14ac:dyDescent="0.25">
      <c r="B1394" s="235" t="s">
        <v>2406</v>
      </c>
      <c r="C1394" s="235" t="s">
        <v>2407</v>
      </c>
      <c r="D1394" s="226">
        <v>276657.99</v>
      </c>
      <c r="E1394" s="235" t="s">
        <v>2404</v>
      </c>
      <c r="F1394" s="235" t="s">
        <v>2405</v>
      </c>
      <c r="G1394" s="226">
        <v>0</v>
      </c>
    </row>
    <row r="1395" spans="2:7" x14ac:dyDescent="0.25">
      <c r="B1395" s="235" t="s">
        <v>2408</v>
      </c>
      <c r="C1395" s="235" t="s">
        <v>28</v>
      </c>
      <c r="D1395" s="226">
        <v>213927.84</v>
      </c>
      <c r="E1395" s="235" t="s">
        <v>2406</v>
      </c>
      <c r="F1395" s="235" t="s">
        <v>2407</v>
      </c>
      <c r="G1395" s="226">
        <v>194016.96</v>
      </c>
    </row>
    <row r="1396" spans="2:7" x14ac:dyDescent="0.25">
      <c r="B1396" s="235" t="s">
        <v>2409</v>
      </c>
      <c r="C1396" s="235" t="s">
        <v>2410</v>
      </c>
      <c r="D1396" s="226">
        <v>39210.15</v>
      </c>
      <c r="E1396" s="235" t="s">
        <v>2408</v>
      </c>
      <c r="F1396" s="235" t="s">
        <v>28</v>
      </c>
      <c r="G1396" s="226">
        <v>139688.26</v>
      </c>
    </row>
    <row r="1397" spans="2:7" x14ac:dyDescent="0.25">
      <c r="B1397" s="235" t="s">
        <v>2411</v>
      </c>
      <c r="C1397" s="235" t="s">
        <v>2412</v>
      </c>
      <c r="D1397" s="226">
        <v>14000</v>
      </c>
      <c r="E1397" s="235" t="s">
        <v>2409</v>
      </c>
      <c r="F1397" s="235" t="s">
        <v>2410</v>
      </c>
      <c r="G1397" s="226">
        <v>33608.699999999997</v>
      </c>
    </row>
    <row r="1398" spans="2:7" x14ac:dyDescent="0.25">
      <c r="B1398" s="235" t="s">
        <v>2413</v>
      </c>
      <c r="C1398" s="235" t="s">
        <v>2414</v>
      </c>
      <c r="D1398" s="226">
        <v>9520</v>
      </c>
      <c r="E1398" s="235" t="s">
        <v>2411</v>
      </c>
      <c r="F1398" s="235" t="s">
        <v>2412</v>
      </c>
      <c r="G1398" s="226">
        <v>11200</v>
      </c>
    </row>
    <row r="1399" spans="2:7" x14ac:dyDescent="0.25">
      <c r="B1399" s="235" t="s">
        <v>2415</v>
      </c>
      <c r="C1399" s="235" t="s">
        <v>2416</v>
      </c>
      <c r="D1399" s="226">
        <v>0</v>
      </c>
      <c r="E1399" s="235" t="s">
        <v>2413</v>
      </c>
      <c r="F1399" s="235" t="s">
        <v>2414</v>
      </c>
      <c r="G1399" s="226">
        <v>9520</v>
      </c>
    </row>
    <row r="1400" spans="2:7" x14ac:dyDescent="0.25">
      <c r="B1400" s="235" t="s">
        <v>2417</v>
      </c>
      <c r="C1400" s="235" t="s">
        <v>2418</v>
      </c>
      <c r="D1400" s="226">
        <v>2174616.06</v>
      </c>
      <c r="E1400" s="235" t="s">
        <v>2415</v>
      </c>
      <c r="F1400" s="235" t="s">
        <v>2416</v>
      </c>
      <c r="G1400" s="226">
        <v>0</v>
      </c>
    </row>
    <row r="1401" spans="2:7" x14ac:dyDescent="0.25">
      <c r="B1401" s="235" t="s">
        <v>2419</v>
      </c>
      <c r="C1401" s="235" t="s">
        <v>2420</v>
      </c>
      <c r="D1401" s="226">
        <v>73492.740000000005</v>
      </c>
      <c r="E1401" s="235" t="s">
        <v>2417</v>
      </c>
      <c r="F1401" s="235" t="s">
        <v>2418</v>
      </c>
      <c r="G1401" s="226">
        <v>1909830.59</v>
      </c>
    </row>
    <row r="1402" spans="2:7" x14ac:dyDescent="0.25">
      <c r="B1402" s="235" t="s">
        <v>2421</v>
      </c>
      <c r="C1402" s="235" t="s">
        <v>2422</v>
      </c>
      <c r="D1402" s="226">
        <v>73492.740000000005</v>
      </c>
      <c r="E1402" s="235" t="s">
        <v>2419</v>
      </c>
      <c r="F1402" s="235" t="s">
        <v>2420</v>
      </c>
      <c r="G1402" s="226">
        <v>69181.490000000005</v>
      </c>
    </row>
    <row r="1403" spans="2:7" x14ac:dyDescent="0.25">
      <c r="B1403" s="235" t="s">
        <v>2423</v>
      </c>
      <c r="C1403" s="235" t="s">
        <v>2424</v>
      </c>
      <c r="D1403" s="226">
        <v>603752.09</v>
      </c>
      <c r="E1403" s="235" t="s">
        <v>2421</v>
      </c>
      <c r="F1403" s="235" t="s">
        <v>2422</v>
      </c>
      <c r="G1403" s="226">
        <v>69181.490000000005</v>
      </c>
    </row>
    <row r="1404" spans="2:7" x14ac:dyDescent="0.25">
      <c r="B1404" s="235" t="s">
        <v>2425</v>
      </c>
      <c r="C1404" s="235" t="s">
        <v>2426</v>
      </c>
      <c r="D1404" s="226">
        <v>603752.09</v>
      </c>
      <c r="E1404" s="235" t="s">
        <v>2423</v>
      </c>
      <c r="F1404" s="235" t="s">
        <v>2424</v>
      </c>
      <c r="G1404" s="226">
        <v>547208.12</v>
      </c>
    </row>
    <row r="1405" spans="2:7" x14ac:dyDescent="0.25">
      <c r="B1405" s="235" t="s">
        <v>2427</v>
      </c>
      <c r="C1405" s="235" t="s">
        <v>2428</v>
      </c>
      <c r="D1405" s="226">
        <v>768002.59</v>
      </c>
      <c r="E1405" s="235" t="s">
        <v>2425</v>
      </c>
      <c r="F1405" s="235" t="s">
        <v>2426</v>
      </c>
      <c r="G1405" s="226">
        <v>547208.12</v>
      </c>
    </row>
    <row r="1406" spans="2:7" x14ac:dyDescent="0.25">
      <c r="B1406" s="235" t="s">
        <v>2429</v>
      </c>
      <c r="C1406" s="235" t="s">
        <v>2430</v>
      </c>
      <c r="D1406" s="226">
        <v>768002.59</v>
      </c>
      <c r="E1406" s="235" t="s">
        <v>2427</v>
      </c>
      <c r="F1406" s="235" t="s">
        <v>2428</v>
      </c>
      <c r="G1406" s="226">
        <v>626531.77</v>
      </c>
    </row>
    <row r="1407" spans="2:7" x14ac:dyDescent="0.25">
      <c r="B1407" s="235" t="s">
        <v>2431</v>
      </c>
      <c r="C1407" s="235" t="s">
        <v>2432</v>
      </c>
      <c r="D1407" s="226">
        <v>220055.22</v>
      </c>
      <c r="E1407" s="235" t="s">
        <v>2429</v>
      </c>
      <c r="F1407" s="235" t="s">
        <v>2430</v>
      </c>
      <c r="G1407" s="226">
        <v>626531.77</v>
      </c>
    </row>
    <row r="1408" spans="2:7" x14ac:dyDescent="0.25">
      <c r="B1408" s="235" t="s">
        <v>2433</v>
      </c>
      <c r="C1408" s="235" t="s">
        <v>2434</v>
      </c>
      <c r="D1408" s="226">
        <v>76212.320000000007</v>
      </c>
      <c r="E1408" s="235" t="s">
        <v>2431</v>
      </c>
      <c r="F1408" s="235" t="s">
        <v>2432</v>
      </c>
      <c r="G1408" s="226">
        <v>202074.14</v>
      </c>
    </row>
    <row r="1409" spans="2:7" x14ac:dyDescent="0.25">
      <c r="B1409" s="235" t="s">
        <v>2435</v>
      </c>
      <c r="C1409" s="235" t="s">
        <v>2436</v>
      </c>
      <c r="D1409" s="226">
        <v>2670.85</v>
      </c>
      <c r="E1409" s="235" t="s">
        <v>2433</v>
      </c>
      <c r="F1409" s="235" t="s">
        <v>2434</v>
      </c>
      <c r="G1409" s="226">
        <v>70439.070000000007</v>
      </c>
    </row>
    <row r="1410" spans="2:7" x14ac:dyDescent="0.25">
      <c r="B1410" s="235" t="s">
        <v>2437</v>
      </c>
      <c r="C1410" s="235" t="s">
        <v>2438</v>
      </c>
      <c r="D1410" s="226">
        <v>11518.63</v>
      </c>
      <c r="E1410" s="235" t="s">
        <v>2435</v>
      </c>
      <c r="F1410" s="235" t="s">
        <v>2436</v>
      </c>
      <c r="G1410" s="226">
        <v>2430.12</v>
      </c>
    </row>
    <row r="1411" spans="2:7" x14ac:dyDescent="0.25">
      <c r="B1411" s="235" t="s">
        <v>2439</v>
      </c>
      <c r="C1411" s="235" t="s">
        <v>2440</v>
      </c>
      <c r="D1411" s="226">
        <v>127090.08</v>
      </c>
      <c r="E1411" s="235" t="s">
        <v>2437</v>
      </c>
      <c r="F1411" s="235" t="s">
        <v>2438</v>
      </c>
      <c r="G1411" s="226">
        <v>10475.01</v>
      </c>
    </row>
    <row r="1412" spans="2:7" x14ac:dyDescent="0.25">
      <c r="B1412" s="235" t="s">
        <v>2441</v>
      </c>
      <c r="C1412" s="235" t="s">
        <v>2442</v>
      </c>
      <c r="D1412" s="226">
        <v>371.55</v>
      </c>
      <c r="E1412" s="235" t="s">
        <v>2439</v>
      </c>
      <c r="F1412" s="235" t="s">
        <v>2440</v>
      </c>
      <c r="G1412" s="226">
        <v>116362.52</v>
      </c>
    </row>
    <row r="1413" spans="2:7" x14ac:dyDescent="0.25">
      <c r="B1413" s="235" t="s">
        <v>2443</v>
      </c>
      <c r="C1413" s="235" t="s">
        <v>2444</v>
      </c>
      <c r="D1413" s="226">
        <v>2191.79</v>
      </c>
      <c r="E1413" s="235" t="s">
        <v>2441</v>
      </c>
      <c r="F1413" s="235" t="s">
        <v>2442</v>
      </c>
      <c r="G1413" s="226">
        <v>354.55</v>
      </c>
    </row>
    <row r="1414" spans="2:7" x14ac:dyDescent="0.25">
      <c r="B1414" s="235" t="s">
        <v>2445</v>
      </c>
      <c r="C1414" s="235" t="s">
        <v>1117</v>
      </c>
      <c r="D1414" s="226">
        <v>109403.7</v>
      </c>
      <c r="E1414" s="235" t="s">
        <v>2443</v>
      </c>
      <c r="F1414" s="235" t="s">
        <v>2444</v>
      </c>
      <c r="G1414" s="226">
        <v>2012.87</v>
      </c>
    </row>
    <row r="1415" spans="2:7" x14ac:dyDescent="0.25">
      <c r="B1415" s="235" t="s">
        <v>2446</v>
      </c>
      <c r="C1415" s="235" t="s">
        <v>2447</v>
      </c>
      <c r="D1415" s="226">
        <v>70039.95</v>
      </c>
      <c r="E1415" s="235" t="s">
        <v>2445</v>
      </c>
      <c r="F1415" s="235" t="s">
        <v>1117</v>
      </c>
      <c r="G1415" s="226">
        <v>96959.41</v>
      </c>
    </row>
    <row r="1416" spans="2:7" x14ac:dyDescent="0.25">
      <c r="B1416" s="235" t="s">
        <v>2448</v>
      </c>
      <c r="C1416" s="235" t="s">
        <v>2449</v>
      </c>
      <c r="D1416" s="226">
        <v>39363.75</v>
      </c>
      <c r="E1416" s="235" t="s">
        <v>2446</v>
      </c>
      <c r="F1416" s="235" t="s">
        <v>2447</v>
      </c>
      <c r="G1416" s="226">
        <v>62228.73</v>
      </c>
    </row>
    <row r="1417" spans="2:7" x14ac:dyDescent="0.25">
      <c r="B1417" s="235" t="s">
        <v>2450</v>
      </c>
      <c r="C1417" s="235" t="s">
        <v>1164</v>
      </c>
      <c r="D1417" s="226">
        <v>254480.25</v>
      </c>
      <c r="E1417" s="235" t="s">
        <v>2448</v>
      </c>
      <c r="F1417" s="235" t="s">
        <v>2449</v>
      </c>
      <c r="G1417" s="226">
        <v>34730.68</v>
      </c>
    </row>
    <row r="1418" spans="2:7" x14ac:dyDescent="0.25">
      <c r="B1418" s="235" t="s">
        <v>2451</v>
      </c>
      <c r="C1418" s="235" t="s">
        <v>2452</v>
      </c>
      <c r="D1418" s="226">
        <v>254480.25</v>
      </c>
      <c r="E1418" s="235" t="s">
        <v>2450</v>
      </c>
      <c r="F1418" s="235" t="s">
        <v>1164</v>
      </c>
      <c r="G1418" s="226">
        <v>232377.31</v>
      </c>
    </row>
    <row r="1419" spans="2:7" x14ac:dyDescent="0.25">
      <c r="B1419" s="235" t="s">
        <v>2453</v>
      </c>
      <c r="C1419" s="235" t="s">
        <v>2454</v>
      </c>
      <c r="D1419" s="226">
        <v>145429.47</v>
      </c>
      <c r="E1419" s="235" t="s">
        <v>2451</v>
      </c>
      <c r="F1419" s="235" t="s">
        <v>2452</v>
      </c>
      <c r="G1419" s="226">
        <v>232377.31</v>
      </c>
    </row>
    <row r="1420" spans="2:7" x14ac:dyDescent="0.25">
      <c r="B1420" s="235" t="s">
        <v>2455</v>
      </c>
      <c r="C1420" s="235" t="s">
        <v>2456</v>
      </c>
      <c r="D1420" s="226">
        <v>19424.62</v>
      </c>
      <c r="E1420" s="235" t="s">
        <v>2453</v>
      </c>
      <c r="F1420" s="235" t="s">
        <v>2454</v>
      </c>
      <c r="G1420" s="226">
        <v>135498.35</v>
      </c>
    </row>
    <row r="1421" spans="2:7" x14ac:dyDescent="0.25">
      <c r="B1421" s="235" t="s">
        <v>2457</v>
      </c>
      <c r="C1421" s="235" t="s">
        <v>2458</v>
      </c>
      <c r="D1421" s="226">
        <v>8400.5400000000009</v>
      </c>
      <c r="E1421" s="235" t="s">
        <v>2455</v>
      </c>
      <c r="F1421" s="235" t="s">
        <v>2456</v>
      </c>
      <c r="G1421" s="226">
        <v>17289.89</v>
      </c>
    </row>
    <row r="1422" spans="2:7" x14ac:dyDescent="0.25">
      <c r="B1422" s="235" t="s">
        <v>2459</v>
      </c>
      <c r="C1422" s="235" t="s">
        <v>2460</v>
      </c>
      <c r="D1422" s="226">
        <v>74872.55</v>
      </c>
      <c r="E1422" s="235" t="s">
        <v>2457</v>
      </c>
      <c r="F1422" s="235" t="s">
        <v>2458</v>
      </c>
      <c r="G1422" s="226">
        <v>7270.71</v>
      </c>
    </row>
    <row r="1423" spans="2:7" x14ac:dyDescent="0.25">
      <c r="B1423" s="235" t="s">
        <v>2461</v>
      </c>
      <c r="C1423" s="235" t="s">
        <v>2412</v>
      </c>
      <c r="D1423" s="226">
        <v>0</v>
      </c>
      <c r="E1423" s="235" t="s">
        <v>2459</v>
      </c>
      <c r="F1423" s="235" t="s">
        <v>2460</v>
      </c>
      <c r="G1423" s="226">
        <v>72848.710000000006</v>
      </c>
    </row>
    <row r="1424" spans="2:7" x14ac:dyDescent="0.25">
      <c r="B1424" s="235" t="s">
        <v>2462</v>
      </c>
      <c r="C1424" s="235" t="s">
        <v>2463</v>
      </c>
      <c r="D1424" s="226">
        <v>16428.669999999998</v>
      </c>
      <c r="E1424" s="235" t="s">
        <v>2461</v>
      </c>
      <c r="F1424" s="235" t="s">
        <v>2412</v>
      </c>
      <c r="G1424" s="226">
        <v>0</v>
      </c>
    </row>
    <row r="1425" spans="2:7" x14ac:dyDescent="0.25">
      <c r="B1425" s="235" t="s">
        <v>2464</v>
      </c>
      <c r="C1425" s="235" t="s">
        <v>2465</v>
      </c>
      <c r="D1425" s="226">
        <v>26303.09</v>
      </c>
      <c r="E1425" s="235" t="s">
        <v>2462</v>
      </c>
      <c r="F1425" s="235" t="s">
        <v>2463</v>
      </c>
      <c r="G1425" s="226">
        <v>14151.09</v>
      </c>
    </row>
    <row r="1426" spans="2:7" x14ac:dyDescent="0.25">
      <c r="B1426" s="235" t="s">
        <v>2466</v>
      </c>
      <c r="C1426" s="235" t="s">
        <v>2467</v>
      </c>
      <c r="D1426" s="226">
        <v>1370113.45</v>
      </c>
      <c r="E1426" s="235" t="s">
        <v>2464</v>
      </c>
      <c r="F1426" s="235" t="s">
        <v>2465</v>
      </c>
      <c r="G1426" s="226">
        <v>23937.95</v>
      </c>
    </row>
    <row r="1427" spans="2:7" x14ac:dyDescent="0.25">
      <c r="B1427" s="235" t="s">
        <v>2468</v>
      </c>
      <c r="C1427" s="235" t="s">
        <v>2469</v>
      </c>
      <c r="D1427" s="226">
        <v>258643.27</v>
      </c>
      <c r="E1427" s="235" t="s">
        <v>2466</v>
      </c>
      <c r="F1427" s="235" t="s">
        <v>2467</v>
      </c>
      <c r="G1427" s="226">
        <v>1276186.27</v>
      </c>
    </row>
    <row r="1428" spans="2:7" x14ac:dyDescent="0.25">
      <c r="B1428" s="235" t="s">
        <v>2470</v>
      </c>
      <c r="C1428" s="235" t="s">
        <v>2471</v>
      </c>
      <c r="D1428" s="226">
        <v>258643.27</v>
      </c>
      <c r="E1428" s="235" t="s">
        <v>2468</v>
      </c>
      <c r="F1428" s="235" t="s">
        <v>2469</v>
      </c>
      <c r="G1428" s="226">
        <v>258643.27</v>
      </c>
    </row>
    <row r="1429" spans="2:7" x14ac:dyDescent="0.25">
      <c r="B1429" s="235" t="s">
        <v>2472</v>
      </c>
      <c r="C1429" s="235" t="s">
        <v>2473</v>
      </c>
      <c r="D1429" s="226">
        <v>180311.02</v>
      </c>
      <c r="E1429" s="235" t="s">
        <v>2470</v>
      </c>
      <c r="F1429" s="235" t="s">
        <v>2471</v>
      </c>
      <c r="G1429" s="226">
        <v>258643.27</v>
      </c>
    </row>
    <row r="1430" spans="2:7" x14ac:dyDescent="0.25">
      <c r="B1430" s="235" t="s">
        <v>2474</v>
      </c>
      <c r="C1430" s="235" t="s">
        <v>2475</v>
      </c>
      <c r="D1430" s="226">
        <v>180311.02</v>
      </c>
      <c r="E1430" s="235" t="s">
        <v>2472</v>
      </c>
      <c r="F1430" s="235" t="s">
        <v>2473</v>
      </c>
      <c r="G1430" s="226">
        <v>180311.02</v>
      </c>
    </row>
    <row r="1431" spans="2:7" x14ac:dyDescent="0.25">
      <c r="B1431" s="235" t="s">
        <v>2476</v>
      </c>
      <c r="C1431" s="235" t="s">
        <v>2477</v>
      </c>
      <c r="D1431" s="226">
        <v>148700</v>
      </c>
      <c r="E1431" s="235" t="s">
        <v>2474</v>
      </c>
      <c r="F1431" s="235" t="s">
        <v>2475</v>
      </c>
      <c r="G1431" s="226">
        <v>180311.02</v>
      </c>
    </row>
    <row r="1432" spans="2:7" x14ac:dyDescent="0.25">
      <c r="B1432" s="235" t="s">
        <v>2478</v>
      </c>
      <c r="C1432" s="235" t="s">
        <v>2479</v>
      </c>
      <c r="D1432" s="226">
        <v>148700</v>
      </c>
      <c r="E1432" s="235" t="s">
        <v>2476</v>
      </c>
      <c r="F1432" s="235" t="s">
        <v>2477</v>
      </c>
      <c r="G1432" s="226">
        <v>134700</v>
      </c>
    </row>
    <row r="1433" spans="2:7" x14ac:dyDescent="0.25">
      <c r="B1433" s="235" t="s">
        <v>2480</v>
      </c>
      <c r="C1433" s="235" t="s">
        <v>2481</v>
      </c>
      <c r="D1433" s="226">
        <v>706666.9</v>
      </c>
      <c r="E1433" s="235" t="s">
        <v>2478</v>
      </c>
      <c r="F1433" s="235" t="s">
        <v>2479</v>
      </c>
      <c r="G1433" s="226">
        <v>134700</v>
      </c>
    </row>
    <row r="1434" spans="2:7" x14ac:dyDescent="0.25">
      <c r="B1434" s="235" t="s">
        <v>2482</v>
      </c>
      <c r="C1434" s="235" t="s">
        <v>2483</v>
      </c>
      <c r="D1434" s="226">
        <v>706666.9</v>
      </c>
      <c r="E1434" s="235" t="s">
        <v>2480</v>
      </c>
      <c r="F1434" s="235" t="s">
        <v>2481</v>
      </c>
      <c r="G1434" s="226">
        <v>634025.93000000005</v>
      </c>
    </row>
    <row r="1435" spans="2:7" x14ac:dyDescent="0.25">
      <c r="B1435" s="235" t="s">
        <v>2484</v>
      </c>
      <c r="C1435" s="235" t="s">
        <v>2485</v>
      </c>
      <c r="D1435" s="226">
        <v>57986.48</v>
      </c>
      <c r="E1435" s="235" t="s">
        <v>2482</v>
      </c>
      <c r="F1435" s="235" t="s">
        <v>2483</v>
      </c>
      <c r="G1435" s="226">
        <v>634025.93000000005</v>
      </c>
    </row>
    <row r="1436" spans="2:7" x14ac:dyDescent="0.25">
      <c r="B1436" s="235" t="s">
        <v>2486</v>
      </c>
      <c r="C1436" s="235" t="s">
        <v>2487</v>
      </c>
      <c r="D1436" s="226">
        <v>57986.48</v>
      </c>
      <c r="E1436" s="235" t="s">
        <v>2484</v>
      </c>
      <c r="F1436" s="235" t="s">
        <v>2485</v>
      </c>
      <c r="G1436" s="226">
        <v>52296.27</v>
      </c>
    </row>
    <row r="1437" spans="2:7" x14ac:dyDescent="0.25">
      <c r="B1437" s="235" t="s">
        <v>2488</v>
      </c>
      <c r="C1437" s="235" t="s">
        <v>2489</v>
      </c>
      <c r="D1437" s="226">
        <v>0</v>
      </c>
      <c r="E1437" s="235" t="s">
        <v>2486</v>
      </c>
      <c r="F1437" s="235" t="s">
        <v>2487</v>
      </c>
      <c r="G1437" s="226">
        <v>52296.27</v>
      </c>
    </row>
    <row r="1438" spans="2:7" x14ac:dyDescent="0.25">
      <c r="B1438" s="235" t="s">
        <v>2490</v>
      </c>
      <c r="C1438" s="235" t="s">
        <v>2491</v>
      </c>
      <c r="D1438" s="226">
        <v>17805.78</v>
      </c>
      <c r="E1438" s="235" t="s">
        <v>2488</v>
      </c>
      <c r="F1438" s="235" t="s">
        <v>2489</v>
      </c>
      <c r="G1438" s="226">
        <v>0</v>
      </c>
    </row>
    <row r="1439" spans="2:7" x14ac:dyDescent="0.25">
      <c r="B1439" s="235" t="s">
        <v>2492</v>
      </c>
      <c r="C1439" s="235" t="s">
        <v>2493</v>
      </c>
      <c r="D1439" s="226">
        <v>0</v>
      </c>
      <c r="E1439" s="235" t="s">
        <v>2490</v>
      </c>
      <c r="F1439" s="235" t="s">
        <v>2491</v>
      </c>
      <c r="G1439" s="226">
        <v>16209.78</v>
      </c>
    </row>
    <row r="1440" spans="2:7" x14ac:dyDescent="0.25">
      <c r="B1440" s="235" t="s">
        <v>2494</v>
      </c>
      <c r="C1440" s="235" t="s">
        <v>2495</v>
      </c>
      <c r="D1440" s="226">
        <v>17805.78</v>
      </c>
      <c r="E1440" s="235" t="s">
        <v>2492</v>
      </c>
      <c r="F1440" s="235" t="s">
        <v>2493</v>
      </c>
      <c r="G1440" s="226">
        <v>0</v>
      </c>
    </row>
    <row r="1441" spans="2:7" x14ac:dyDescent="0.25">
      <c r="B1441" s="235" t="s">
        <v>2496</v>
      </c>
      <c r="C1441" s="235" t="s">
        <v>2497</v>
      </c>
      <c r="D1441" s="226">
        <v>0</v>
      </c>
      <c r="E1441" s="235" t="s">
        <v>2494</v>
      </c>
      <c r="F1441" s="235" t="s">
        <v>2495</v>
      </c>
      <c r="G1441" s="226">
        <v>16209.78</v>
      </c>
    </row>
    <row r="1442" spans="2:7" x14ac:dyDescent="0.25">
      <c r="B1442" s="235" t="s">
        <v>2498</v>
      </c>
      <c r="C1442" s="235" t="s">
        <v>2499</v>
      </c>
      <c r="D1442" s="226">
        <v>341169.54</v>
      </c>
      <c r="E1442" s="235" t="s">
        <v>2496</v>
      </c>
      <c r="F1442" s="235" t="s">
        <v>2497</v>
      </c>
      <c r="G1442" s="226">
        <v>0</v>
      </c>
    </row>
    <row r="1443" spans="2:7" x14ac:dyDescent="0.25">
      <c r="B1443" s="235" t="s">
        <v>2500</v>
      </c>
      <c r="C1443" s="235" t="s">
        <v>1271</v>
      </c>
      <c r="D1443" s="226">
        <v>0</v>
      </c>
      <c r="E1443" s="235" t="s">
        <v>2498</v>
      </c>
      <c r="F1443" s="235" t="s">
        <v>2499</v>
      </c>
      <c r="G1443" s="226">
        <v>307043.81</v>
      </c>
    </row>
    <row r="1444" spans="2:7" x14ac:dyDescent="0.25">
      <c r="B1444" s="235" t="s">
        <v>2501</v>
      </c>
      <c r="C1444" s="235" t="s">
        <v>1284</v>
      </c>
      <c r="D1444" s="226">
        <v>0</v>
      </c>
      <c r="E1444" s="235" t="s">
        <v>2500</v>
      </c>
      <c r="F1444" s="235" t="s">
        <v>1271</v>
      </c>
      <c r="G1444" s="226">
        <v>0</v>
      </c>
    </row>
    <row r="1445" spans="2:7" x14ac:dyDescent="0.25">
      <c r="B1445" s="235" t="s">
        <v>2502</v>
      </c>
      <c r="C1445" s="235" t="s">
        <v>2503</v>
      </c>
      <c r="D1445" s="226">
        <v>0</v>
      </c>
      <c r="E1445" s="235" t="s">
        <v>2501</v>
      </c>
      <c r="F1445" s="235" t="s">
        <v>1284</v>
      </c>
      <c r="G1445" s="226">
        <v>0</v>
      </c>
    </row>
    <row r="1446" spans="2:7" x14ac:dyDescent="0.25">
      <c r="B1446" s="235" t="s">
        <v>2504</v>
      </c>
      <c r="C1446" s="235" t="s">
        <v>1289</v>
      </c>
      <c r="D1446" s="226">
        <v>35295.9</v>
      </c>
      <c r="E1446" s="235" t="s">
        <v>2502</v>
      </c>
      <c r="F1446" s="235" t="s">
        <v>2503</v>
      </c>
      <c r="G1446" s="226">
        <v>0</v>
      </c>
    </row>
    <row r="1447" spans="2:7" x14ac:dyDescent="0.25">
      <c r="B1447" s="235" t="s">
        <v>2505</v>
      </c>
      <c r="C1447" s="235" t="s">
        <v>2506</v>
      </c>
      <c r="D1447" s="226">
        <v>35295.9</v>
      </c>
      <c r="E1447" s="235" t="s">
        <v>2504</v>
      </c>
      <c r="F1447" s="235" t="s">
        <v>1289</v>
      </c>
      <c r="G1447" s="226">
        <v>31766.31</v>
      </c>
    </row>
    <row r="1448" spans="2:7" x14ac:dyDescent="0.25">
      <c r="B1448" s="235" t="s">
        <v>2507</v>
      </c>
      <c r="C1448" s="235" t="s">
        <v>1293</v>
      </c>
      <c r="D1448" s="226">
        <v>0</v>
      </c>
      <c r="E1448" s="235" t="s">
        <v>2505</v>
      </c>
      <c r="F1448" s="235" t="s">
        <v>2506</v>
      </c>
      <c r="G1448" s="226">
        <v>31766.31</v>
      </c>
    </row>
    <row r="1449" spans="2:7" x14ac:dyDescent="0.25">
      <c r="B1449" s="235" t="s">
        <v>2508</v>
      </c>
      <c r="C1449" s="235" t="s">
        <v>2509</v>
      </c>
      <c r="D1449" s="226">
        <v>0</v>
      </c>
      <c r="E1449" s="235" t="s">
        <v>2507</v>
      </c>
      <c r="F1449" s="235" t="s">
        <v>1293</v>
      </c>
      <c r="G1449" s="226">
        <v>0</v>
      </c>
    </row>
    <row r="1450" spans="2:7" x14ac:dyDescent="0.25">
      <c r="B1450" s="235" t="s">
        <v>2510</v>
      </c>
      <c r="C1450" s="235" t="s">
        <v>2511</v>
      </c>
      <c r="D1450" s="226">
        <v>105368.04</v>
      </c>
      <c r="E1450" s="235" t="s">
        <v>2508</v>
      </c>
      <c r="F1450" s="235" t="s">
        <v>2509</v>
      </c>
      <c r="G1450" s="226">
        <v>0</v>
      </c>
    </row>
    <row r="1451" spans="2:7" x14ac:dyDescent="0.25">
      <c r="B1451" s="235" t="s">
        <v>2512</v>
      </c>
      <c r="C1451" s="235" t="s">
        <v>2513</v>
      </c>
      <c r="D1451" s="226">
        <v>11814.14</v>
      </c>
      <c r="E1451" s="235" t="s">
        <v>2510</v>
      </c>
      <c r="F1451" s="235" t="s">
        <v>2511</v>
      </c>
      <c r="G1451" s="226">
        <v>94822.46</v>
      </c>
    </row>
    <row r="1452" spans="2:7" x14ac:dyDescent="0.25">
      <c r="B1452" s="235" t="s">
        <v>2514</v>
      </c>
      <c r="C1452" s="235" t="s">
        <v>2515</v>
      </c>
      <c r="D1452" s="226">
        <v>77308</v>
      </c>
      <c r="E1452" s="235" t="s">
        <v>2512</v>
      </c>
      <c r="F1452" s="235" t="s">
        <v>2513</v>
      </c>
      <c r="G1452" s="226">
        <v>10645.89</v>
      </c>
    </row>
    <row r="1453" spans="2:7" x14ac:dyDescent="0.25">
      <c r="B1453" s="235" t="s">
        <v>2516</v>
      </c>
      <c r="C1453" s="235" t="s">
        <v>2517</v>
      </c>
      <c r="D1453" s="226">
        <v>16245.9</v>
      </c>
      <c r="E1453" s="235" t="s">
        <v>2514</v>
      </c>
      <c r="F1453" s="235" t="s">
        <v>2515</v>
      </c>
      <c r="G1453" s="226">
        <v>69555.259999999995</v>
      </c>
    </row>
    <row r="1454" spans="2:7" x14ac:dyDescent="0.25">
      <c r="B1454" s="235" t="s">
        <v>2518</v>
      </c>
      <c r="C1454" s="235" t="s">
        <v>1277</v>
      </c>
      <c r="D1454" s="226">
        <v>191181.6</v>
      </c>
      <c r="E1454" s="235" t="s">
        <v>2516</v>
      </c>
      <c r="F1454" s="235" t="s">
        <v>2517</v>
      </c>
      <c r="G1454" s="226">
        <v>14621.31</v>
      </c>
    </row>
    <row r="1455" spans="2:7" x14ac:dyDescent="0.25">
      <c r="B1455" s="235" t="s">
        <v>2519</v>
      </c>
      <c r="C1455" s="235" t="s">
        <v>1338</v>
      </c>
      <c r="D1455" s="226">
        <v>191181.6</v>
      </c>
      <c r="E1455" s="235" t="s">
        <v>2518</v>
      </c>
      <c r="F1455" s="235" t="s">
        <v>1277</v>
      </c>
      <c r="G1455" s="226">
        <v>172063.44</v>
      </c>
    </row>
    <row r="1456" spans="2:7" x14ac:dyDescent="0.25">
      <c r="B1456" s="235" t="s">
        <v>2520</v>
      </c>
      <c r="C1456" s="235" t="s">
        <v>1279</v>
      </c>
      <c r="D1456" s="226">
        <v>9324</v>
      </c>
      <c r="E1456" s="235" t="s">
        <v>2519</v>
      </c>
      <c r="F1456" s="235" t="s">
        <v>1338</v>
      </c>
      <c r="G1456" s="226">
        <v>172063.44</v>
      </c>
    </row>
    <row r="1457" spans="2:7" x14ac:dyDescent="0.25">
      <c r="B1457" s="235" t="s">
        <v>2521</v>
      </c>
      <c r="C1457" s="235" t="s">
        <v>1347</v>
      </c>
      <c r="D1457" s="226">
        <v>9324</v>
      </c>
      <c r="E1457" s="235" t="s">
        <v>2520</v>
      </c>
      <c r="F1457" s="235" t="s">
        <v>1279</v>
      </c>
      <c r="G1457" s="226">
        <v>8391.6</v>
      </c>
    </row>
    <row r="1458" spans="2:7" x14ac:dyDescent="0.25">
      <c r="B1458" s="235" t="s">
        <v>2522</v>
      </c>
      <c r="C1458" s="235" t="s">
        <v>1351</v>
      </c>
      <c r="D1458" s="226">
        <v>0</v>
      </c>
      <c r="E1458" s="235" t="s">
        <v>2521</v>
      </c>
      <c r="F1458" s="235" t="s">
        <v>1347</v>
      </c>
      <c r="G1458" s="226">
        <v>8391.6</v>
      </c>
    </row>
    <row r="1459" spans="2:7" x14ac:dyDescent="0.25">
      <c r="B1459" s="235" t="s">
        <v>2523</v>
      </c>
      <c r="C1459" s="235" t="s">
        <v>556</v>
      </c>
      <c r="D1459" s="226">
        <v>0</v>
      </c>
      <c r="E1459" s="235" t="s">
        <v>2522</v>
      </c>
      <c r="F1459" s="235" t="s">
        <v>1351</v>
      </c>
      <c r="G1459" s="226">
        <v>0</v>
      </c>
    </row>
    <row r="1460" spans="2:7" x14ac:dyDescent="0.25">
      <c r="B1460" s="235" t="s">
        <v>2524</v>
      </c>
      <c r="C1460" s="235" t="s">
        <v>2525</v>
      </c>
      <c r="D1460" s="226">
        <v>1032247.58</v>
      </c>
      <c r="E1460" s="235" t="s">
        <v>2523</v>
      </c>
      <c r="F1460" s="235" t="s">
        <v>556</v>
      </c>
      <c r="G1460" s="226">
        <v>0</v>
      </c>
    </row>
    <row r="1461" spans="2:7" x14ac:dyDescent="0.25">
      <c r="B1461" s="235" t="s">
        <v>2526</v>
      </c>
      <c r="C1461" s="235" t="s">
        <v>2527</v>
      </c>
      <c r="D1461" s="226">
        <v>0</v>
      </c>
      <c r="E1461" s="235" t="s">
        <v>2524</v>
      </c>
      <c r="F1461" s="235" t="s">
        <v>2525</v>
      </c>
      <c r="G1461" s="226">
        <v>905713.76</v>
      </c>
    </row>
    <row r="1462" spans="2:7" x14ac:dyDescent="0.25">
      <c r="B1462" s="235" t="s">
        <v>2528</v>
      </c>
      <c r="C1462" s="235" t="s">
        <v>2529</v>
      </c>
      <c r="D1462" s="226">
        <v>0</v>
      </c>
      <c r="E1462" s="235" t="s">
        <v>2526</v>
      </c>
      <c r="F1462" s="235" t="s">
        <v>2527</v>
      </c>
      <c r="G1462" s="226">
        <v>0</v>
      </c>
    </row>
    <row r="1463" spans="2:7" x14ac:dyDescent="0.25">
      <c r="B1463" s="235" t="s">
        <v>2530</v>
      </c>
      <c r="C1463" s="235" t="s">
        <v>2531</v>
      </c>
      <c r="D1463" s="226">
        <v>241189.11</v>
      </c>
      <c r="E1463" s="235" t="s">
        <v>2528</v>
      </c>
      <c r="F1463" s="235" t="s">
        <v>2529</v>
      </c>
      <c r="G1463" s="226">
        <v>0</v>
      </c>
    </row>
    <row r="1464" spans="2:7" x14ac:dyDescent="0.25">
      <c r="B1464" s="235" t="s">
        <v>2532</v>
      </c>
      <c r="C1464" s="235" t="s">
        <v>1468</v>
      </c>
      <c r="D1464" s="226">
        <v>0</v>
      </c>
      <c r="E1464" s="235" t="s">
        <v>2530</v>
      </c>
      <c r="F1464" s="235" t="s">
        <v>2531</v>
      </c>
      <c r="G1464" s="226">
        <v>208381.14</v>
      </c>
    </row>
    <row r="1465" spans="2:7" x14ac:dyDescent="0.25">
      <c r="B1465" s="235" t="s">
        <v>2533</v>
      </c>
      <c r="C1465" s="235" t="s">
        <v>1470</v>
      </c>
      <c r="D1465" s="226">
        <v>254902.11</v>
      </c>
      <c r="E1465" s="235" t="s">
        <v>2532</v>
      </c>
      <c r="F1465" s="235" t="s">
        <v>1468</v>
      </c>
      <c r="G1465" s="226">
        <v>0</v>
      </c>
    </row>
    <row r="1466" spans="2:7" x14ac:dyDescent="0.25">
      <c r="B1466" s="235" t="s">
        <v>2534</v>
      </c>
      <c r="C1466" s="235" t="s">
        <v>2535</v>
      </c>
      <c r="D1466" s="226">
        <v>536156.36</v>
      </c>
      <c r="E1466" s="235" t="s">
        <v>2533</v>
      </c>
      <c r="F1466" s="235" t="s">
        <v>1470</v>
      </c>
      <c r="G1466" s="226">
        <v>222946.07</v>
      </c>
    </row>
    <row r="1467" spans="2:7" x14ac:dyDescent="0.25">
      <c r="B1467" s="235" t="s">
        <v>2536</v>
      </c>
      <c r="C1467" s="235" t="s">
        <v>2537</v>
      </c>
      <c r="D1467" s="226">
        <v>0</v>
      </c>
      <c r="E1467" s="235" t="s">
        <v>2534</v>
      </c>
      <c r="F1467" s="235" t="s">
        <v>2535</v>
      </c>
      <c r="G1467" s="226">
        <v>474386.55</v>
      </c>
    </row>
    <row r="1468" spans="2:7" x14ac:dyDescent="0.25">
      <c r="B1468" s="235" t="s">
        <v>2538</v>
      </c>
      <c r="C1468" s="235" t="s">
        <v>556</v>
      </c>
      <c r="D1468" s="226">
        <v>0</v>
      </c>
      <c r="E1468" s="235" t="s">
        <v>2536</v>
      </c>
      <c r="F1468" s="235" t="s">
        <v>2537</v>
      </c>
      <c r="G1468" s="226">
        <v>0</v>
      </c>
    </row>
    <row r="1469" spans="2:7" x14ac:dyDescent="0.25">
      <c r="B1469" s="235" t="s">
        <v>2539</v>
      </c>
      <c r="C1469" s="235" t="s">
        <v>2540</v>
      </c>
      <c r="D1469" s="226">
        <v>486941.09</v>
      </c>
      <c r="E1469" s="235" t="s">
        <v>2538</v>
      </c>
      <c r="F1469" s="235" t="s">
        <v>556</v>
      </c>
      <c r="G1469" s="226">
        <v>0</v>
      </c>
    </row>
    <row r="1470" spans="2:7" x14ac:dyDescent="0.25">
      <c r="B1470" s="235" t="s">
        <v>2541</v>
      </c>
      <c r="C1470" s="235" t="s">
        <v>2542</v>
      </c>
      <c r="D1470" s="226">
        <v>67136.97</v>
      </c>
      <c r="E1470" s="235" t="s">
        <v>2539</v>
      </c>
      <c r="F1470" s="235" t="s">
        <v>2540</v>
      </c>
      <c r="G1470" s="226">
        <v>385245.94</v>
      </c>
    </row>
    <row r="1471" spans="2:7" x14ac:dyDescent="0.25">
      <c r="B1471" s="235" t="s">
        <v>2543</v>
      </c>
      <c r="C1471" s="235" t="s">
        <v>2544</v>
      </c>
      <c r="D1471" s="226">
        <v>67136.97</v>
      </c>
      <c r="E1471" s="235" t="s">
        <v>2541</v>
      </c>
      <c r="F1471" s="235" t="s">
        <v>2542</v>
      </c>
      <c r="G1471" s="226">
        <v>61115.98</v>
      </c>
    </row>
    <row r="1472" spans="2:7" x14ac:dyDescent="0.25">
      <c r="B1472" s="235" t="s">
        <v>2545</v>
      </c>
      <c r="C1472" s="235" t="s">
        <v>2118</v>
      </c>
      <c r="D1472" s="226">
        <v>0</v>
      </c>
      <c r="E1472" s="235" t="s">
        <v>2543</v>
      </c>
      <c r="F1472" s="235" t="s">
        <v>2544</v>
      </c>
      <c r="G1472" s="226">
        <v>61115.98</v>
      </c>
    </row>
    <row r="1473" spans="2:7" x14ac:dyDescent="0.25">
      <c r="B1473" s="235" t="s">
        <v>2546</v>
      </c>
      <c r="C1473" s="235" t="s">
        <v>2120</v>
      </c>
      <c r="D1473" s="226">
        <v>0</v>
      </c>
      <c r="E1473" s="235" t="s">
        <v>2545</v>
      </c>
      <c r="F1473" s="235" t="s">
        <v>2118</v>
      </c>
      <c r="G1473" s="226">
        <v>0</v>
      </c>
    </row>
    <row r="1474" spans="2:7" x14ac:dyDescent="0.25">
      <c r="B1474" s="235" t="s">
        <v>2547</v>
      </c>
      <c r="C1474" s="235" t="s">
        <v>2548</v>
      </c>
      <c r="D1474" s="226">
        <v>146813.64000000001</v>
      </c>
      <c r="E1474" s="235" t="s">
        <v>2546</v>
      </c>
      <c r="F1474" s="235" t="s">
        <v>2120</v>
      </c>
      <c r="G1474" s="226">
        <v>0</v>
      </c>
    </row>
    <row r="1475" spans="2:7" x14ac:dyDescent="0.25">
      <c r="B1475" s="235" t="s">
        <v>2549</v>
      </c>
      <c r="C1475" s="235" t="s">
        <v>2550</v>
      </c>
      <c r="D1475" s="226">
        <v>433.53</v>
      </c>
      <c r="E1475" s="235" t="s">
        <v>2547</v>
      </c>
      <c r="F1475" s="235" t="s">
        <v>2548</v>
      </c>
      <c r="G1475" s="226">
        <v>128419.16</v>
      </c>
    </row>
    <row r="1476" spans="2:7" x14ac:dyDescent="0.25">
      <c r="B1476" s="235" t="s">
        <v>2551</v>
      </c>
      <c r="C1476" s="235" t="s">
        <v>2552</v>
      </c>
      <c r="D1476" s="226">
        <v>3812</v>
      </c>
      <c r="E1476" s="235" t="s">
        <v>2549</v>
      </c>
      <c r="F1476" s="235" t="s">
        <v>2550</v>
      </c>
      <c r="G1476" s="226">
        <v>433.53</v>
      </c>
    </row>
    <row r="1477" spans="2:7" x14ac:dyDescent="0.25">
      <c r="B1477" s="235" t="s">
        <v>2553</v>
      </c>
      <c r="C1477" s="235" t="s">
        <v>2554</v>
      </c>
      <c r="D1477" s="226">
        <v>23577.87</v>
      </c>
      <c r="E1477" s="235" t="s">
        <v>2551</v>
      </c>
      <c r="F1477" s="235" t="s">
        <v>2552</v>
      </c>
      <c r="G1477" s="226">
        <v>3812</v>
      </c>
    </row>
    <row r="1478" spans="2:7" x14ac:dyDescent="0.25">
      <c r="B1478" s="235" t="s">
        <v>2555</v>
      </c>
      <c r="C1478" s="235" t="s">
        <v>2556</v>
      </c>
      <c r="D1478" s="226">
        <v>10616.8</v>
      </c>
      <c r="E1478" s="235" t="s">
        <v>2553</v>
      </c>
      <c r="F1478" s="235" t="s">
        <v>2554</v>
      </c>
      <c r="G1478" s="226">
        <v>23577.87</v>
      </c>
    </row>
    <row r="1479" spans="2:7" x14ac:dyDescent="0.25">
      <c r="B1479" s="235" t="s">
        <v>2557</v>
      </c>
      <c r="C1479" s="235" t="s">
        <v>2558</v>
      </c>
      <c r="D1479" s="226">
        <v>50877.49</v>
      </c>
      <c r="E1479" s="235" t="s">
        <v>2555</v>
      </c>
      <c r="F1479" s="235" t="s">
        <v>2556</v>
      </c>
      <c r="G1479" s="226">
        <v>7575.05</v>
      </c>
    </row>
    <row r="1480" spans="2:7" x14ac:dyDescent="0.25">
      <c r="B1480" s="235" t="s">
        <v>2559</v>
      </c>
      <c r="C1480" s="235" t="s">
        <v>2560</v>
      </c>
      <c r="D1480" s="226">
        <v>29370.61</v>
      </c>
      <c r="E1480" s="235" t="s">
        <v>2557</v>
      </c>
      <c r="F1480" s="235" t="s">
        <v>2558</v>
      </c>
      <c r="G1480" s="226">
        <v>47247.16</v>
      </c>
    </row>
    <row r="1481" spans="2:7" x14ac:dyDescent="0.25">
      <c r="B1481" s="235" t="s">
        <v>2561</v>
      </c>
      <c r="C1481" s="235" t="s">
        <v>2562</v>
      </c>
      <c r="D1481" s="226">
        <v>7492.54</v>
      </c>
      <c r="E1481" s="235" t="s">
        <v>2559</v>
      </c>
      <c r="F1481" s="235" t="s">
        <v>2560</v>
      </c>
      <c r="G1481" s="226">
        <v>29370.61</v>
      </c>
    </row>
    <row r="1482" spans="2:7" x14ac:dyDescent="0.25">
      <c r="B1482" s="235" t="s">
        <v>2563</v>
      </c>
      <c r="C1482" s="235" t="s">
        <v>2564</v>
      </c>
      <c r="D1482" s="226">
        <v>2640</v>
      </c>
      <c r="E1482" s="235" t="s">
        <v>2561</v>
      </c>
      <c r="F1482" s="235" t="s">
        <v>2562</v>
      </c>
      <c r="G1482" s="226">
        <v>7492.54</v>
      </c>
    </row>
    <row r="1483" spans="2:7" x14ac:dyDescent="0.25">
      <c r="B1483" s="235" t="s">
        <v>2565</v>
      </c>
      <c r="C1483" s="235" t="s">
        <v>2566</v>
      </c>
      <c r="D1483" s="226">
        <v>8098.42</v>
      </c>
      <c r="E1483" s="235" t="s">
        <v>2563</v>
      </c>
      <c r="F1483" s="235" t="s">
        <v>2564</v>
      </c>
      <c r="G1483" s="226">
        <v>1856</v>
      </c>
    </row>
    <row r="1484" spans="2:7" x14ac:dyDescent="0.25">
      <c r="B1484" s="235" t="s">
        <v>3584</v>
      </c>
      <c r="C1484" s="235" t="s">
        <v>3585</v>
      </c>
      <c r="D1484" s="226">
        <v>9894.3799999999992</v>
      </c>
      <c r="E1484" s="235" t="s">
        <v>2565</v>
      </c>
      <c r="F1484" s="235" t="s">
        <v>2566</v>
      </c>
      <c r="G1484" s="226">
        <v>7054.4</v>
      </c>
    </row>
    <row r="1485" spans="2:7" x14ac:dyDescent="0.25">
      <c r="B1485" s="235" t="s">
        <v>2567</v>
      </c>
      <c r="C1485" s="235" t="s">
        <v>556</v>
      </c>
      <c r="D1485" s="226">
        <v>272990.48</v>
      </c>
      <c r="E1485" s="235" t="s">
        <v>2567</v>
      </c>
      <c r="F1485" s="235" t="s">
        <v>556</v>
      </c>
      <c r="G1485" s="226">
        <v>195710.8</v>
      </c>
    </row>
    <row r="1486" spans="2:7" x14ac:dyDescent="0.25">
      <c r="B1486" s="235" t="s">
        <v>2568</v>
      </c>
      <c r="C1486" s="235" t="s">
        <v>2569</v>
      </c>
      <c r="D1486" s="226">
        <v>5978.39</v>
      </c>
      <c r="E1486" s="235" t="s">
        <v>2568</v>
      </c>
      <c r="F1486" s="235" t="s">
        <v>2569</v>
      </c>
      <c r="G1486" s="226">
        <v>5390.39</v>
      </c>
    </row>
    <row r="1487" spans="2:7" x14ac:dyDescent="0.25">
      <c r="B1487" s="235" t="s">
        <v>2570</v>
      </c>
      <c r="C1487" s="235" t="s">
        <v>2571</v>
      </c>
      <c r="D1487" s="226">
        <v>1356.4</v>
      </c>
      <c r="E1487" s="235" t="s">
        <v>2570</v>
      </c>
      <c r="F1487" s="235" t="s">
        <v>2571</v>
      </c>
      <c r="G1487" s="226">
        <v>1041.7</v>
      </c>
    </row>
    <row r="1488" spans="2:7" x14ac:dyDescent="0.25">
      <c r="B1488" s="235" t="s">
        <v>2572</v>
      </c>
      <c r="C1488" s="235" t="s">
        <v>2573</v>
      </c>
      <c r="D1488" s="226">
        <v>154257.04999999999</v>
      </c>
      <c r="E1488" s="235" t="s">
        <v>2572</v>
      </c>
      <c r="F1488" s="235" t="s">
        <v>2573</v>
      </c>
      <c r="G1488" s="226">
        <v>95398.12</v>
      </c>
    </row>
    <row r="1489" spans="2:7" x14ac:dyDescent="0.25">
      <c r="B1489" s="235" t="s">
        <v>2574</v>
      </c>
      <c r="C1489" s="235" t="s">
        <v>2575</v>
      </c>
      <c r="D1489" s="226">
        <v>7608.5</v>
      </c>
      <c r="E1489" s="235" t="s">
        <v>2574</v>
      </c>
      <c r="F1489" s="235" t="s">
        <v>2575</v>
      </c>
      <c r="G1489" s="226">
        <v>0</v>
      </c>
    </row>
    <row r="1490" spans="2:7" x14ac:dyDescent="0.25">
      <c r="B1490" s="235" t="s">
        <v>2576</v>
      </c>
      <c r="C1490" s="235" t="s">
        <v>2577</v>
      </c>
      <c r="D1490" s="226">
        <v>34043.99</v>
      </c>
      <c r="E1490" s="235" t="s">
        <v>2576</v>
      </c>
      <c r="F1490" s="235" t="s">
        <v>2577</v>
      </c>
      <c r="G1490" s="226">
        <v>31039.52</v>
      </c>
    </row>
    <row r="1491" spans="2:7" x14ac:dyDescent="0.25">
      <c r="B1491" s="235" t="s">
        <v>2578</v>
      </c>
      <c r="C1491" s="235" t="s">
        <v>2579</v>
      </c>
      <c r="D1491" s="226">
        <v>0</v>
      </c>
      <c r="E1491" s="235" t="s">
        <v>2578</v>
      </c>
      <c r="F1491" s="235" t="s">
        <v>2579</v>
      </c>
      <c r="G1491" s="226">
        <v>0</v>
      </c>
    </row>
    <row r="1492" spans="2:7" x14ac:dyDescent="0.25">
      <c r="B1492" s="235" t="s">
        <v>2580</v>
      </c>
      <c r="C1492" s="235" t="s">
        <v>1207</v>
      </c>
      <c r="D1492" s="226">
        <v>69746.149999999994</v>
      </c>
      <c r="E1492" s="235" t="s">
        <v>2580</v>
      </c>
      <c r="F1492" s="235" t="s">
        <v>1207</v>
      </c>
      <c r="G1492" s="226">
        <v>62841.07</v>
      </c>
    </row>
    <row r="1493" spans="2:7" x14ac:dyDescent="0.25">
      <c r="B1493" s="235" t="s">
        <v>2581</v>
      </c>
      <c r="C1493" s="235" t="s">
        <v>2582</v>
      </c>
      <c r="D1493" s="226">
        <v>0</v>
      </c>
      <c r="E1493" s="235" t="s">
        <v>2581</v>
      </c>
      <c r="F1493" s="235" t="s">
        <v>2582</v>
      </c>
      <c r="G1493" s="226">
        <v>0</v>
      </c>
    </row>
    <row r="1494" spans="2:7" x14ac:dyDescent="0.25">
      <c r="B1494" s="235" t="s">
        <v>2583</v>
      </c>
      <c r="C1494" s="235" t="s">
        <v>2584</v>
      </c>
      <c r="D1494" s="226">
        <v>0</v>
      </c>
      <c r="E1494" s="235" t="s">
        <v>2583</v>
      </c>
      <c r="F1494" s="235" t="s">
        <v>2584</v>
      </c>
      <c r="G1494" s="226">
        <v>0</v>
      </c>
    </row>
    <row r="1495" spans="2:7" x14ac:dyDescent="0.25">
      <c r="B1495" s="235" t="s">
        <v>2585</v>
      </c>
      <c r="C1495" s="235" t="s">
        <v>2586</v>
      </c>
      <c r="D1495" s="226">
        <v>0</v>
      </c>
      <c r="E1495" s="235" t="s">
        <v>2585</v>
      </c>
      <c r="F1495" s="235" t="s">
        <v>2586</v>
      </c>
      <c r="G1495" s="226">
        <v>0</v>
      </c>
    </row>
    <row r="1496" spans="2:7" x14ac:dyDescent="0.25">
      <c r="B1496" s="235" t="s">
        <v>2587</v>
      </c>
      <c r="C1496" s="235" t="s">
        <v>2588</v>
      </c>
      <c r="D1496" s="226">
        <v>0</v>
      </c>
      <c r="E1496" s="235" t="s">
        <v>2587</v>
      </c>
      <c r="F1496" s="235" t="s">
        <v>2588</v>
      </c>
      <c r="G1496" s="226">
        <v>0</v>
      </c>
    </row>
    <row r="1497" spans="2:7" x14ac:dyDescent="0.25">
      <c r="B1497" s="235" t="s">
        <v>2589</v>
      </c>
      <c r="C1497" s="235" t="s">
        <v>1093</v>
      </c>
      <c r="D1497" s="226">
        <v>0</v>
      </c>
      <c r="E1497" s="235" t="s">
        <v>2589</v>
      </c>
      <c r="F1497" s="235" t="s">
        <v>1093</v>
      </c>
      <c r="G1497" s="226">
        <v>0</v>
      </c>
    </row>
    <row r="1498" spans="2:7" x14ac:dyDescent="0.25">
      <c r="B1498" s="235" t="s">
        <v>2590</v>
      </c>
      <c r="C1498" s="235" t="s">
        <v>2591</v>
      </c>
      <c r="D1498" s="226">
        <v>0</v>
      </c>
      <c r="E1498" s="235" t="s">
        <v>2590</v>
      </c>
      <c r="F1498" s="235" t="s">
        <v>2591</v>
      </c>
      <c r="G1498" s="226">
        <v>0</v>
      </c>
    </row>
    <row r="1499" spans="2:7" x14ac:dyDescent="0.25">
      <c r="B1499" s="235" t="s">
        <v>2592</v>
      </c>
      <c r="C1499" s="235" t="s">
        <v>2593</v>
      </c>
      <c r="D1499" s="226">
        <v>0</v>
      </c>
      <c r="E1499" s="235" t="s">
        <v>2592</v>
      </c>
      <c r="F1499" s="235" t="s">
        <v>2593</v>
      </c>
      <c r="G1499" s="226">
        <v>0</v>
      </c>
    </row>
    <row r="1500" spans="2:7" x14ac:dyDescent="0.25">
      <c r="B1500" s="235" t="s">
        <v>2594</v>
      </c>
      <c r="C1500" s="235" t="s">
        <v>2595</v>
      </c>
      <c r="D1500" s="226">
        <v>0</v>
      </c>
      <c r="E1500" s="235" t="s">
        <v>2594</v>
      </c>
      <c r="F1500" s="235" t="s">
        <v>2595</v>
      </c>
      <c r="G1500" s="226">
        <v>0</v>
      </c>
    </row>
    <row r="1501" spans="2:7" x14ac:dyDescent="0.25">
      <c r="B1501" s="235" t="s">
        <v>2596</v>
      </c>
      <c r="C1501" s="235" t="s">
        <v>2597</v>
      </c>
      <c r="D1501" s="226">
        <v>0</v>
      </c>
      <c r="E1501" s="235" t="s">
        <v>2596</v>
      </c>
      <c r="F1501" s="235" t="s">
        <v>2597</v>
      </c>
      <c r="G1501" s="226">
        <v>0</v>
      </c>
    </row>
    <row r="1502" spans="2:7" x14ac:dyDescent="0.25">
      <c r="B1502" s="235" t="s">
        <v>2598</v>
      </c>
      <c r="C1502" s="235" t="s">
        <v>2599</v>
      </c>
      <c r="D1502" s="226">
        <v>0</v>
      </c>
      <c r="E1502" s="235" t="s">
        <v>2598</v>
      </c>
      <c r="F1502" s="235" t="s">
        <v>2599</v>
      </c>
      <c r="G1502" s="226">
        <v>0</v>
      </c>
    </row>
    <row r="1503" spans="2:7" x14ac:dyDescent="0.25">
      <c r="B1503" s="235" t="s">
        <v>2600</v>
      </c>
      <c r="C1503" s="235" t="s">
        <v>2601</v>
      </c>
      <c r="D1503" s="226">
        <v>0</v>
      </c>
      <c r="E1503" s="235" t="s">
        <v>2600</v>
      </c>
      <c r="F1503" s="235" t="s">
        <v>2601</v>
      </c>
      <c r="G1503" s="226">
        <v>0</v>
      </c>
    </row>
    <row r="1504" spans="2:7" x14ac:dyDescent="0.25">
      <c r="B1504" s="235" t="s">
        <v>2602</v>
      </c>
      <c r="C1504" s="235" t="s">
        <v>556</v>
      </c>
      <c r="D1504" s="226">
        <v>0</v>
      </c>
      <c r="E1504" s="235" t="s">
        <v>2602</v>
      </c>
      <c r="F1504" s="235" t="s">
        <v>556</v>
      </c>
      <c r="G1504" s="226">
        <v>0</v>
      </c>
    </row>
    <row r="1505" spans="2:7" x14ac:dyDescent="0.25">
      <c r="B1505" s="235" t="s">
        <v>2603</v>
      </c>
      <c r="C1505" s="235" t="s">
        <v>2604</v>
      </c>
      <c r="D1505" s="226">
        <v>0</v>
      </c>
      <c r="E1505" s="235" t="s">
        <v>2603</v>
      </c>
      <c r="F1505" s="235" t="s">
        <v>2604</v>
      </c>
      <c r="G1505" s="226">
        <v>0</v>
      </c>
    </row>
    <row r="1506" spans="2:7" x14ac:dyDescent="0.25">
      <c r="B1506" s="235" t="s">
        <v>2605</v>
      </c>
      <c r="C1506" s="235" t="s">
        <v>556</v>
      </c>
      <c r="D1506" s="226">
        <v>0</v>
      </c>
      <c r="E1506" s="235" t="s">
        <v>2605</v>
      </c>
      <c r="F1506" s="235" t="s">
        <v>556</v>
      </c>
      <c r="G1506" s="226">
        <v>0</v>
      </c>
    </row>
    <row r="1507" spans="2:7" x14ac:dyDescent="0.25">
      <c r="B1507" s="235" t="s">
        <v>2606</v>
      </c>
      <c r="C1507" s="235" t="s">
        <v>2607</v>
      </c>
      <c r="D1507" s="226">
        <v>0</v>
      </c>
      <c r="E1507" s="235" t="s">
        <v>2606</v>
      </c>
      <c r="F1507" s="235" t="s">
        <v>2607</v>
      </c>
      <c r="G1507" s="226">
        <v>0</v>
      </c>
    </row>
    <row r="1508" spans="2:7" x14ac:dyDescent="0.25">
      <c r="B1508" s="235" t="s">
        <v>2608</v>
      </c>
      <c r="C1508" s="235" t="s">
        <v>1753</v>
      </c>
      <c r="D1508" s="226">
        <v>0</v>
      </c>
      <c r="E1508" s="235" t="s">
        <v>2608</v>
      </c>
      <c r="F1508" s="235" t="s">
        <v>1753</v>
      </c>
      <c r="G1508" s="226">
        <v>0</v>
      </c>
    </row>
    <row r="1509" spans="2:7" x14ac:dyDescent="0.25">
      <c r="B1509" s="235" t="s">
        <v>2609</v>
      </c>
      <c r="C1509" s="235" t="s">
        <v>1823</v>
      </c>
      <c r="D1509" s="226">
        <v>0</v>
      </c>
      <c r="E1509" s="235" t="s">
        <v>2609</v>
      </c>
      <c r="F1509" s="235" t="s">
        <v>1823</v>
      </c>
      <c r="G1509" s="226">
        <v>0</v>
      </c>
    </row>
    <row r="1510" spans="2:7" x14ac:dyDescent="0.25">
      <c r="B1510" s="235" t="s">
        <v>2610</v>
      </c>
      <c r="C1510" s="235" t="s">
        <v>556</v>
      </c>
      <c r="D1510" s="226">
        <v>0</v>
      </c>
      <c r="E1510" s="235" t="s">
        <v>2610</v>
      </c>
      <c r="F1510" s="235" t="s">
        <v>556</v>
      </c>
      <c r="G1510" s="226">
        <v>0</v>
      </c>
    </row>
    <row r="1511" spans="2:7" x14ac:dyDescent="0.25">
      <c r="B1511" s="235" t="s">
        <v>2611</v>
      </c>
      <c r="C1511" s="235" t="s">
        <v>1</v>
      </c>
      <c r="D1511" s="226">
        <v>19024020.93</v>
      </c>
      <c r="E1511" s="235" t="s">
        <v>2611</v>
      </c>
      <c r="F1511" s="235" t="s">
        <v>1</v>
      </c>
      <c r="G1511" s="226">
        <v>16803365.809999999</v>
      </c>
    </row>
    <row r="1512" spans="2:7" x14ac:dyDescent="0.25">
      <c r="B1512" s="235" t="s">
        <v>2612</v>
      </c>
      <c r="C1512" s="235" t="s">
        <v>2613</v>
      </c>
      <c r="D1512" s="226">
        <v>16768645.140000001</v>
      </c>
      <c r="E1512" s="235" t="s">
        <v>2612</v>
      </c>
      <c r="F1512" s="235" t="s">
        <v>2613</v>
      </c>
      <c r="G1512" s="226">
        <v>15070754.300000001</v>
      </c>
    </row>
    <row r="1513" spans="2:7" x14ac:dyDescent="0.25">
      <c r="B1513" s="235" t="s">
        <v>2614</v>
      </c>
      <c r="C1513" s="235" t="s">
        <v>2615</v>
      </c>
      <c r="D1513" s="226">
        <v>85494.93</v>
      </c>
      <c r="E1513" s="235" t="s">
        <v>2614</v>
      </c>
      <c r="F1513" s="235" t="s">
        <v>2615</v>
      </c>
      <c r="G1513" s="226">
        <v>76564.929999999993</v>
      </c>
    </row>
    <row r="1514" spans="2:7" x14ac:dyDescent="0.25">
      <c r="B1514" s="235" t="s">
        <v>2616</v>
      </c>
      <c r="C1514" s="235" t="s">
        <v>2617</v>
      </c>
      <c r="D1514" s="226">
        <v>85494.93</v>
      </c>
      <c r="E1514" s="235" t="s">
        <v>2616</v>
      </c>
      <c r="F1514" s="235" t="s">
        <v>2617</v>
      </c>
      <c r="G1514" s="226">
        <v>76564.929999999993</v>
      </c>
    </row>
    <row r="1515" spans="2:7" x14ac:dyDescent="0.25">
      <c r="B1515" s="235" t="s">
        <v>2618</v>
      </c>
      <c r="C1515" s="235" t="s">
        <v>2619</v>
      </c>
      <c r="D1515" s="226">
        <v>85494.93</v>
      </c>
      <c r="E1515" s="235" t="s">
        <v>2618</v>
      </c>
      <c r="F1515" s="235" t="s">
        <v>2619</v>
      </c>
      <c r="G1515" s="226">
        <v>76564.929999999993</v>
      </c>
    </row>
    <row r="1516" spans="2:7" x14ac:dyDescent="0.25">
      <c r="B1516" s="235" t="s">
        <v>2620</v>
      </c>
      <c r="C1516" s="235" t="s">
        <v>2621</v>
      </c>
      <c r="D1516" s="226">
        <v>0</v>
      </c>
      <c r="E1516" s="235" t="s">
        <v>2620</v>
      </c>
      <c r="F1516" s="235" t="s">
        <v>2621</v>
      </c>
      <c r="G1516" s="226">
        <v>0</v>
      </c>
    </row>
    <row r="1517" spans="2:7" x14ac:dyDescent="0.25">
      <c r="B1517" s="235" t="s">
        <v>2622</v>
      </c>
      <c r="C1517" s="235" t="s">
        <v>2623</v>
      </c>
      <c r="D1517" s="226">
        <v>0</v>
      </c>
      <c r="E1517" s="235" t="s">
        <v>2622</v>
      </c>
      <c r="F1517" s="235" t="s">
        <v>2623</v>
      </c>
      <c r="G1517" s="226">
        <v>0</v>
      </c>
    </row>
    <row r="1518" spans="2:7" x14ac:dyDescent="0.25">
      <c r="B1518" s="235" t="s">
        <v>2624</v>
      </c>
      <c r="C1518" s="235" t="s">
        <v>2625</v>
      </c>
      <c r="D1518" s="226">
        <v>0</v>
      </c>
      <c r="E1518" s="235" t="s">
        <v>2624</v>
      </c>
      <c r="F1518" s="235" t="s">
        <v>2625</v>
      </c>
      <c r="G1518" s="226">
        <v>0</v>
      </c>
    </row>
    <row r="1519" spans="2:7" x14ac:dyDescent="0.25">
      <c r="B1519" s="235" t="s">
        <v>2626</v>
      </c>
      <c r="C1519" s="235" t="s">
        <v>2627</v>
      </c>
      <c r="D1519" s="226">
        <v>0</v>
      </c>
      <c r="E1519" s="235" t="s">
        <v>2626</v>
      </c>
      <c r="F1519" s="235" t="s">
        <v>2627</v>
      </c>
      <c r="G1519" s="226">
        <v>0</v>
      </c>
    </row>
    <row r="1520" spans="2:7" x14ac:dyDescent="0.25">
      <c r="B1520" s="235" t="s">
        <v>2628</v>
      </c>
      <c r="C1520" s="235" t="s">
        <v>2629</v>
      </c>
      <c r="D1520" s="226">
        <v>511756.59</v>
      </c>
      <c r="E1520" s="235" t="s">
        <v>2628</v>
      </c>
      <c r="F1520" s="235" t="s">
        <v>2629</v>
      </c>
      <c r="G1520" s="226">
        <v>480548.65</v>
      </c>
    </row>
    <row r="1521" spans="2:7" x14ac:dyDescent="0.25">
      <c r="B1521" s="235" t="s">
        <v>2630</v>
      </c>
      <c r="C1521" s="235" t="s">
        <v>2631</v>
      </c>
      <c r="D1521" s="226">
        <v>0</v>
      </c>
      <c r="E1521" s="235" t="s">
        <v>2630</v>
      </c>
      <c r="F1521" s="235" t="s">
        <v>2631</v>
      </c>
      <c r="G1521" s="226">
        <v>0</v>
      </c>
    </row>
    <row r="1522" spans="2:7" x14ac:dyDescent="0.25">
      <c r="B1522" s="235" t="s">
        <v>2632</v>
      </c>
      <c r="C1522" s="235" t="s">
        <v>1052</v>
      </c>
      <c r="D1522" s="226">
        <v>391352.41</v>
      </c>
      <c r="E1522" s="235" t="s">
        <v>2632</v>
      </c>
      <c r="F1522" s="235" t="s">
        <v>1052</v>
      </c>
      <c r="G1522" s="226">
        <v>368536.23</v>
      </c>
    </row>
    <row r="1523" spans="2:7" x14ac:dyDescent="0.25">
      <c r="B1523" s="235" t="s">
        <v>2633</v>
      </c>
      <c r="C1523" s="235" t="s">
        <v>1054</v>
      </c>
      <c r="D1523" s="226">
        <v>390506.89</v>
      </c>
      <c r="E1523" s="235" t="s">
        <v>2633</v>
      </c>
      <c r="F1523" s="235" t="s">
        <v>1054</v>
      </c>
      <c r="G1523" s="226">
        <v>367690.71</v>
      </c>
    </row>
    <row r="1524" spans="2:7" x14ac:dyDescent="0.25">
      <c r="B1524" s="235" t="s">
        <v>2634</v>
      </c>
      <c r="C1524" s="235" t="s">
        <v>1056</v>
      </c>
      <c r="D1524" s="226">
        <v>845.52</v>
      </c>
      <c r="E1524" s="235" t="s">
        <v>2634</v>
      </c>
      <c r="F1524" s="235" t="s">
        <v>1056</v>
      </c>
      <c r="G1524" s="226">
        <v>845.52</v>
      </c>
    </row>
    <row r="1525" spans="2:7" x14ac:dyDescent="0.25">
      <c r="B1525" s="235" t="s">
        <v>2635</v>
      </c>
      <c r="C1525" s="235" t="s">
        <v>1058</v>
      </c>
      <c r="D1525" s="226">
        <v>120404.18</v>
      </c>
      <c r="E1525" s="235" t="s">
        <v>2635</v>
      </c>
      <c r="F1525" s="235" t="s">
        <v>1058</v>
      </c>
      <c r="G1525" s="226">
        <v>112012.42</v>
      </c>
    </row>
    <row r="1526" spans="2:7" x14ac:dyDescent="0.25">
      <c r="B1526" s="235" t="s">
        <v>2636</v>
      </c>
      <c r="C1526" s="235" t="s">
        <v>1060</v>
      </c>
      <c r="D1526" s="226">
        <v>114820.27</v>
      </c>
      <c r="E1526" s="235" t="s">
        <v>2636</v>
      </c>
      <c r="F1526" s="235" t="s">
        <v>1060</v>
      </c>
      <c r="G1526" s="226">
        <v>107259.36</v>
      </c>
    </row>
    <row r="1527" spans="2:7" x14ac:dyDescent="0.25">
      <c r="B1527" s="235" t="s">
        <v>2637</v>
      </c>
      <c r="C1527" s="235" t="s">
        <v>1062</v>
      </c>
      <c r="D1527" s="226">
        <v>5583.91</v>
      </c>
      <c r="E1527" s="235" t="s">
        <v>2637</v>
      </c>
      <c r="F1527" s="235" t="s">
        <v>1062</v>
      </c>
      <c r="G1527" s="226">
        <v>4753.0600000000004</v>
      </c>
    </row>
    <row r="1528" spans="2:7" x14ac:dyDescent="0.25">
      <c r="B1528" s="235" t="s">
        <v>2638</v>
      </c>
      <c r="C1528" s="235" t="s">
        <v>1064</v>
      </c>
      <c r="D1528" s="226">
        <v>0</v>
      </c>
      <c r="E1528" s="235" t="s">
        <v>2638</v>
      </c>
      <c r="F1528" s="235" t="s">
        <v>1064</v>
      </c>
      <c r="G1528" s="226">
        <v>0</v>
      </c>
    </row>
    <row r="1529" spans="2:7" x14ac:dyDescent="0.25">
      <c r="B1529" s="235" t="s">
        <v>2639</v>
      </c>
      <c r="C1529" s="235" t="s">
        <v>2640</v>
      </c>
      <c r="D1529" s="226">
        <v>16171393.619999999</v>
      </c>
      <c r="E1529" s="235" t="s">
        <v>2639</v>
      </c>
      <c r="F1529" s="235" t="s">
        <v>2640</v>
      </c>
      <c r="G1529" s="226">
        <v>14513640.720000001</v>
      </c>
    </row>
    <row r="1530" spans="2:7" x14ac:dyDescent="0.25">
      <c r="B1530" s="235" t="s">
        <v>2641</v>
      </c>
      <c r="C1530" s="235" t="s">
        <v>1068</v>
      </c>
      <c r="D1530" s="226">
        <v>3895562.32</v>
      </c>
      <c r="E1530" s="235" t="s">
        <v>2641</v>
      </c>
      <c r="F1530" s="235" t="s">
        <v>1068</v>
      </c>
      <c r="G1530" s="226">
        <v>3573126.38</v>
      </c>
    </row>
    <row r="1531" spans="2:7" x14ac:dyDescent="0.25">
      <c r="B1531" s="235" t="s">
        <v>2642</v>
      </c>
      <c r="C1531" s="235" t="s">
        <v>2643</v>
      </c>
      <c r="D1531" s="226">
        <v>5651271.6699999999</v>
      </c>
      <c r="E1531" s="235" t="s">
        <v>2642</v>
      </c>
      <c r="F1531" s="235" t="s">
        <v>2643</v>
      </c>
      <c r="G1531" s="226">
        <v>5075874.76</v>
      </c>
    </row>
    <row r="1532" spans="2:7" x14ac:dyDescent="0.25">
      <c r="B1532" s="235" t="s">
        <v>2644</v>
      </c>
      <c r="C1532" s="235" t="s">
        <v>1072</v>
      </c>
      <c r="D1532" s="226">
        <v>307931.01</v>
      </c>
      <c r="E1532" s="235" t="s">
        <v>2644</v>
      </c>
      <c r="F1532" s="235" t="s">
        <v>1072</v>
      </c>
      <c r="G1532" s="226">
        <v>278613.19</v>
      </c>
    </row>
    <row r="1533" spans="2:7" x14ac:dyDescent="0.25">
      <c r="B1533" s="235" t="s">
        <v>2645</v>
      </c>
      <c r="C1533" s="235" t="s">
        <v>1074</v>
      </c>
      <c r="D1533" s="226">
        <v>4311345.29</v>
      </c>
      <c r="E1533" s="235" t="s">
        <v>2645</v>
      </c>
      <c r="F1533" s="235" t="s">
        <v>1074</v>
      </c>
      <c r="G1533" s="226">
        <v>3844404.5</v>
      </c>
    </row>
    <row r="1534" spans="2:7" x14ac:dyDescent="0.25">
      <c r="B1534" s="235" t="s">
        <v>2646</v>
      </c>
      <c r="C1534" s="235" t="s">
        <v>1076</v>
      </c>
      <c r="D1534" s="226">
        <v>0</v>
      </c>
      <c r="E1534" s="235" t="s">
        <v>2646</v>
      </c>
      <c r="F1534" s="235" t="s">
        <v>1076</v>
      </c>
      <c r="G1534" s="226">
        <v>0</v>
      </c>
    </row>
    <row r="1535" spans="2:7" x14ac:dyDescent="0.25">
      <c r="B1535" s="235" t="s">
        <v>2647</v>
      </c>
      <c r="C1535" s="235" t="s">
        <v>1078</v>
      </c>
      <c r="D1535" s="226">
        <v>0</v>
      </c>
      <c r="E1535" s="235" t="s">
        <v>2647</v>
      </c>
      <c r="F1535" s="235" t="s">
        <v>1078</v>
      </c>
      <c r="G1535" s="226">
        <v>0</v>
      </c>
    </row>
    <row r="1536" spans="2:7" x14ac:dyDescent="0.25">
      <c r="B1536" s="235" t="s">
        <v>2648</v>
      </c>
      <c r="C1536" s="235" t="s">
        <v>2649</v>
      </c>
      <c r="D1536" s="226">
        <v>561063.35</v>
      </c>
      <c r="E1536" s="235" t="s">
        <v>2648</v>
      </c>
      <c r="F1536" s="235" t="s">
        <v>2649</v>
      </c>
      <c r="G1536" s="226">
        <v>400303.86</v>
      </c>
    </row>
    <row r="1537" spans="2:7" x14ac:dyDescent="0.25">
      <c r="B1537" s="235" t="s">
        <v>2650</v>
      </c>
      <c r="C1537" s="235" t="s">
        <v>2649</v>
      </c>
      <c r="D1537" s="226">
        <v>927634.23</v>
      </c>
      <c r="E1537" s="235" t="s">
        <v>2650</v>
      </c>
      <c r="F1537" s="235" t="s">
        <v>2649</v>
      </c>
      <c r="G1537" s="226">
        <v>840158.54</v>
      </c>
    </row>
    <row r="1538" spans="2:7" x14ac:dyDescent="0.25">
      <c r="B1538" s="235" t="s">
        <v>2651</v>
      </c>
      <c r="C1538" s="235" t="s">
        <v>2652</v>
      </c>
      <c r="D1538" s="226">
        <v>361846.3</v>
      </c>
      <c r="E1538" s="235" t="s">
        <v>2651</v>
      </c>
      <c r="F1538" s="235" t="s">
        <v>2652</v>
      </c>
      <c r="G1538" s="226">
        <v>361846.3</v>
      </c>
    </row>
    <row r="1539" spans="2:7" x14ac:dyDescent="0.25">
      <c r="B1539" s="235" t="s">
        <v>2653</v>
      </c>
      <c r="C1539" s="235" t="s">
        <v>2654</v>
      </c>
      <c r="D1539" s="226">
        <v>154739.45000000001</v>
      </c>
      <c r="E1539" s="235" t="s">
        <v>2653</v>
      </c>
      <c r="F1539" s="235" t="s">
        <v>2654</v>
      </c>
      <c r="G1539" s="226">
        <v>139313.19</v>
      </c>
    </row>
    <row r="1540" spans="2:7" x14ac:dyDescent="0.25">
      <c r="B1540" s="235" t="s">
        <v>2655</v>
      </c>
      <c r="C1540" s="235" t="s">
        <v>2656</v>
      </c>
      <c r="D1540" s="226">
        <v>0</v>
      </c>
      <c r="E1540" s="235" t="s">
        <v>2655</v>
      </c>
      <c r="F1540" s="235" t="s">
        <v>2656</v>
      </c>
      <c r="G1540" s="226">
        <v>0</v>
      </c>
    </row>
    <row r="1541" spans="2:7" x14ac:dyDescent="0.25">
      <c r="B1541" s="235" t="s">
        <v>2657</v>
      </c>
      <c r="C1541" s="235" t="s">
        <v>2658</v>
      </c>
      <c r="D1541" s="226">
        <v>0</v>
      </c>
      <c r="E1541" s="235" t="s">
        <v>2657</v>
      </c>
      <c r="F1541" s="235" t="s">
        <v>2658</v>
      </c>
      <c r="G1541" s="226">
        <v>0</v>
      </c>
    </row>
    <row r="1542" spans="2:7" x14ac:dyDescent="0.25">
      <c r="B1542" s="235" t="s">
        <v>2659</v>
      </c>
      <c r="C1542" s="235" t="s">
        <v>2660</v>
      </c>
      <c r="D1542" s="226">
        <v>0</v>
      </c>
      <c r="E1542" s="235" t="s">
        <v>2659</v>
      </c>
      <c r="F1542" s="235" t="s">
        <v>2660</v>
      </c>
      <c r="G1542" s="226">
        <v>0</v>
      </c>
    </row>
    <row r="1543" spans="2:7" x14ac:dyDescent="0.25">
      <c r="B1543" s="235" t="s">
        <v>2661</v>
      </c>
      <c r="C1543" s="235" t="s">
        <v>95</v>
      </c>
      <c r="D1543" s="226">
        <v>0</v>
      </c>
      <c r="E1543" s="235" t="s">
        <v>2661</v>
      </c>
      <c r="F1543" s="235" t="s">
        <v>95</v>
      </c>
      <c r="G1543" s="226">
        <v>0</v>
      </c>
    </row>
    <row r="1544" spans="2:7" x14ac:dyDescent="0.25">
      <c r="B1544" s="235" t="s">
        <v>2662</v>
      </c>
      <c r="C1544" s="235" t="s">
        <v>2663</v>
      </c>
      <c r="D1544" s="226">
        <v>22999.7</v>
      </c>
      <c r="E1544" s="235" t="s">
        <v>2662</v>
      </c>
      <c r="F1544" s="235" t="s">
        <v>2663</v>
      </c>
      <c r="G1544" s="226">
        <v>19155.32</v>
      </c>
    </row>
    <row r="1545" spans="2:7" x14ac:dyDescent="0.25">
      <c r="B1545" s="235" t="s">
        <v>2664</v>
      </c>
      <c r="C1545" s="235" t="s">
        <v>566</v>
      </c>
      <c r="D1545" s="226">
        <v>0</v>
      </c>
      <c r="E1545" s="235" t="s">
        <v>2664</v>
      </c>
      <c r="F1545" s="235" t="s">
        <v>566</v>
      </c>
      <c r="G1545" s="226">
        <v>0</v>
      </c>
    </row>
    <row r="1546" spans="2:7" x14ac:dyDescent="0.25">
      <c r="B1546" s="235" t="s">
        <v>2665</v>
      </c>
      <c r="C1546" s="235" t="s">
        <v>1089</v>
      </c>
      <c r="D1546" s="226">
        <v>0</v>
      </c>
      <c r="E1546" s="235" t="s">
        <v>2665</v>
      </c>
      <c r="F1546" s="235" t="s">
        <v>1089</v>
      </c>
      <c r="G1546" s="226">
        <v>0</v>
      </c>
    </row>
    <row r="1547" spans="2:7" x14ac:dyDescent="0.25">
      <c r="B1547" s="235" t="s">
        <v>2666</v>
      </c>
      <c r="C1547" s="235" t="s">
        <v>2667</v>
      </c>
      <c r="D1547" s="226">
        <v>0</v>
      </c>
      <c r="E1547" s="235" t="s">
        <v>2666</v>
      </c>
      <c r="F1547" s="235" t="s">
        <v>2667</v>
      </c>
      <c r="G1547" s="226">
        <v>0</v>
      </c>
    </row>
    <row r="1548" spans="2:7" x14ac:dyDescent="0.25">
      <c r="B1548" s="235" t="s">
        <v>2668</v>
      </c>
      <c r="C1548" s="235" t="s">
        <v>2669</v>
      </c>
      <c r="D1548" s="226">
        <v>0</v>
      </c>
      <c r="E1548" s="235" t="s">
        <v>2668</v>
      </c>
      <c r="F1548" s="235" t="s">
        <v>2669</v>
      </c>
      <c r="G1548" s="226">
        <v>0</v>
      </c>
    </row>
    <row r="1549" spans="2:7" x14ac:dyDescent="0.25">
      <c r="B1549" s="235" t="s">
        <v>2670</v>
      </c>
      <c r="C1549" s="235" t="s">
        <v>2671</v>
      </c>
      <c r="D1549" s="226">
        <v>0</v>
      </c>
      <c r="E1549" s="235" t="s">
        <v>2670</v>
      </c>
      <c r="F1549" s="235" t="s">
        <v>2671</v>
      </c>
      <c r="G1549" s="226">
        <v>0</v>
      </c>
    </row>
    <row r="1550" spans="2:7" x14ac:dyDescent="0.25">
      <c r="B1550" s="235" t="s">
        <v>2672</v>
      </c>
      <c r="C1550" s="235" t="s">
        <v>1093</v>
      </c>
      <c r="D1550" s="226">
        <v>22999.7</v>
      </c>
      <c r="E1550" s="235" t="s">
        <v>2672</v>
      </c>
      <c r="F1550" s="235" t="s">
        <v>1093</v>
      </c>
      <c r="G1550" s="226">
        <v>19155.32</v>
      </c>
    </row>
    <row r="1551" spans="2:7" x14ac:dyDescent="0.25">
      <c r="B1551" s="235" t="s">
        <v>2673</v>
      </c>
      <c r="C1551" s="235" t="s">
        <v>2674</v>
      </c>
      <c r="D1551" s="226">
        <v>22999.7</v>
      </c>
      <c r="E1551" s="235" t="s">
        <v>2673</v>
      </c>
      <c r="F1551" s="235" t="s">
        <v>2674</v>
      </c>
      <c r="G1551" s="226">
        <v>19155.32</v>
      </c>
    </row>
    <row r="1552" spans="2:7" x14ac:dyDescent="0.25">
      <c r="B1552" s="235" t="s">
        <v>2675</v>
      </c>
      <c r="C1552" s="235" t="s">
        <v>2676</v>
      </c>
      <c r="D1552" s="226">
        <v>52141.95</v>
      </c>
      <c r="E1552" s="235" t="s">
        <v>2675</v>
      </c>
      <c r="F1552" s="235" t="s">
        <v>2676</v>
      </c>
      <c r="G1552" s="226">
        <v>39337.81</v>
      </c>
    </row>
    <row r="1553" spans="2:7" x14ac:dyDescent="0.25">
      <c r="B1553" s="235" t="s">
        <v>2677</v>
      </c>
      <c r="C1553" s="235" t="s">
        <v>2678</v>
      </c>
      <c r="D1553" s="226">
        <v>0</v>
      </c>
      <c r="E1553" s="235" t="s">
        <v>2677</v>
      </c>
      <c r="F1553" s="235" t="s">
        <v>2678</v>
      </c>
      <c r="G1553" s="226">
        <v>0</v>
      </c>
    </row>
    <row r="1554" spans="2:7" x14ac:dyDescent="0.25">
      <c r="B1554" s="235" t="s">
        <v>2679</v>
      </c>
      <c r="C1554" s="235" t="s">
        <v>2257</v>
      </c>
      <c r="D1554" s="226">
        <v>0</v>
      </c>
      <c r="E1554" s="235" t="s">
        <v>2679</v>
      </c>
      <c r="F1554" s="235" t="s">
        <v>2257</v>
      </c>
      <c r="G1554" s="226">
        <v>0</v>
      </c>
    </row>
    <row r="1555" spans="2:7" x14ac:dyDescent="0.25">
      <c r="B1555" s="235" t="s">
        <v>2680</v>
      </c>
      <c r="C1555" s="235" t="s">
        <v>2259</v>
      </c>
      <c r="D1555" s="226">
        <v>0</v>
      </c>
      <c r="E1555" s="235" t="s">
        <v>2680</v>
      </c>
      <c r="F1555" s="235" t="s">
        <v>2259</v>
      </c>
      <c r="G1555" s="226">
        <v>0</v>
      </c>
    </row>
    <row r="1556" spans="2:7" x14ac:dyDescent="0.25">
      <c r="B1556" s="235" t="s">
        <v>2681</v>
      </c>
      <c r="C1556" s="235" t="s">
        <v>2261</v>
      </c>
      <c r="D1556" s="226">
        <v>0</v>
      </c>
      <c r="E1556" s="235" t="s">
        <v>2681</v>
      </c>
      <c r="F1556" s="235" t="s">
        <v>2261</v>
      </c>
      <c r="G1556" s="226">
        <v>0</v>
      </c>
    </row>
    <row r="1557" spans="2:7" x14ac:dyDescent="0.25">
      <c r="B1557" s="235" t="s">
        <v>2682</v>
      </c>
      <c r="C1557" s="235" t="s">
        <v>1093</v>
      </c>
      <c r="D1557" s="226">
        <v>0</v>
      </c>
      <c r="E1557" s="235" t="s">
        <v>2682</v>
      </c>
      <c r="F1557" s="235" t="s">
        <v>1093</v>
      </c>
      <c r="G1557" s="226">
        <v>0</v>
      </c>
    </row>
    <row r="1558" spans="2:7" x14ac:dyDescent="0.25">
      <c r="B1558" s="235" t="s">
        <v>2683</v>
      </c>
      <c r="C1558" s="235" t="s">
        <v>2684</v>
      </c>
      <c r="D1558" s="226">
        <v>52141.95</v>
      </c>
      <c r="E1558" s="235" t="s">
        <v>2683</v>
      </c>
      <c r="F1558" s="235" t="s">
        <v>2684</v>
      </c>
      <c r="G1558" s="226">
        <v>39337.81</v>
      </c>
    </row>
    <row r="1559" spans="2:7" x14ac:dyDescent="0.25">
      <c r="B1559" s="235" t="s">
        <v>2685</v>
      </c>
      <c r="C1559" s="235" t="s">
        <v>2686</v>
      </c>
      <c r="D1559" s="226">
        <v>52141.95</v>
      </c>
      <c r="E1559" s="235" t="s">
        <v>2685</v>
      </c>
      <c r="F1559" s="235" t="s">
        <v>2686</v>
      </c>
      <c r="G1559" s="226">
        <v>39337.81</v>
      </c>
    </row>
    <row r="1560" spans="2:7" x14ac:dyDescent="0.25">
      <c r="B1560" s="235" t="s">
        <v>2687</v>
      </c>
      <c r="C1560" s="235" t="s">
        <v>2688</v>
      </c>
      <c r="D1560" s="226">
        <v>52141.95</v>
      </c>
      <c r="E1560" s="235" t="s">
        <v>2687</v>
      </c>
      <c r="F1560" s="235" t="s">
        <v>2688</v>
      </c>
      <c r="G1560" s="226">
        <v>39337.81</v>
      </c>
    </row>
    <row r="1561" spans="2:7" x14ac:dyDescent="0.25">
      <c r="B1561" s="235" t="s">
        <v>2689</v>
      </c>
      <c r="C1561" s="235" t="s">
        <v>2690</v>
      </c>
      <c r="D1561" s="226">
        <v>0</v>
      </c>
      <c r="E1561" s="235" t="s">
        <v>2689</v>
      </c>
      <c r="F1561" s="235" t="s">
        <v>2690</v>
      </c>
      <c r="G1561" s="226">
        <v>0</v>
      </c>
    </row>
    <row r="1562" spans="2:7" x14ac:dyDescent="0.25">
      <c r="B1562" s="235" t="s">
        <v>2691</v>
      </c>
      <c r="C1562" s="235" t="s">
        <v>556</v>
      </c>
      <c r="D1562" s="226">
        <v>0</v>
      </c>
      <c r="E1562" s="235" t="s">
        <v>2691</v>
      </c>
      <c r="F1562" s="235" t="s">
        <v>556</v>
      </c>
      <c r="G1562" s="226">
        <v>0</v>
      </c>
    </row>
    <row r="1563" spans="2:7" x14ac:dyDescent="0.25">
      <c r="B1563" s="235" t="s">
        <v>2692</v>
      </c>
      <c r="C1563" s="235" t="s">
        <v>2693</v>
      </c>
      <c r="D1563" s="226">
        <v>453167.1</v>
      </c>
      <c r="E1563" s="235" t="s">
        <v>2692</v>
      </c>
      <c r="F1563" s="235" t="s">
        <v>2693</v>
      </c>
      <c r="G1563" s="226">
        <v>411103.17</v>
      </c>
    </row>
    <row r="1564" spans="2:7" x14ac:dyDescent="0.25">
      <c r="B1564" s="235" t="s">
        <v>2694</v>
      </c>
      <c r="C1564" s="235" t="s">
        <v>2250</v>
      </c>
      <c r="D1564" s="226">
        <v>0</v>
      </c>
      <c r="E1564" s="235" t="s">
        <v>2694</v>
      </c>
      <c r="F1564" s="235" t="s">
        <v>2250</v>
      </c>
      <c r="G1564" s="226">
        <v>0</v>
      </c>
    </row>
    <row r="1565" spans="2:7" x14ac:dyDescent="0.25">
      <c r="B1565" s="235" t="s">
        <v>2695</v>
      </c>
      <c r="C1565" s="235" t="s">
        <v>2696</v>
      </c>
      <c r="D1565" s="226">
        <v>0</v>
      </c>
      <c r="E1565" s="235" t="s">
        <v>2695</v>
      </c>
      <c r="F1565" s="235" t="s">
        <v>2696</v>
      </c>
      <c r="G1565" s="226">
        <v>0</v>
      </c>
    </row>
    <row r="1566" spans="2:7" x14ac:dyDescent="0.25">
      <c r="B1566" s="235" t="s">
        <v>2697</v>
      </c>
      <c r="C1566" s="235" t="s">
        <v>2698</v>
      </c>
      <c r="D1566" s="226">
        <v>0</v>
      </c>
      <c r="E1566" s="235" t="s">
        <v>2697</v>
      </c>
      <c r="F1566" s="235" t="s">
        <v>2698</v>
      </c>
      <c r="G1566" s="226">
        <v>0</v>
      </c>
    </row>
    <row r="1567" spans="2:7" x14ac:dyDescent="0.25">
      <c r="B1567" s="235" t="s">
        <v>2699</v>
      </c>
      <c r="C1567" s="235" t="s">
        <v>2454</v>
      </c>
      <c r="D1567" s="226">
        <v>453167.1</v>
      </c>
      <c r="E1567" s="235" t="s">
        <v>2699</v>
      </c>
      <c r="F1567" s="235" t="s">
        <v>2454</v>
      </c>
      <c r="G1567" s="226">
        <v>411103.17</v>
      </c>
    </row>
    <row r="1568" spans="2:7" x14ac:dyDescent="0.25">
      <c r="B1568" s="235" t="s">
        <v>2700</v>
      </c>
      <c r="C1568" s="235" t="s">
        <v>2701</v>
      </c>
      <c r="D1568" s="226">
        <v>285996.59000000003</v>
      </c>
      <c r="E1568" s="235" t="s">
        <v>2700</v>
      </c>
      <c r="F1568" s="235" t="s">
        <v>2701</v>
      </c>
      <c r="G1568" s="226">
        <v>263444.03000000003</v>
      </c>
    </row>
    <row r="1569" spans="2:7" x14ac:dyDescent="0.25">
      <c r="B1569" s="235" t="s">
        <v>2702</v>
      </c>
      <c r="C1569" s="235" t="s">
        <v>2703</v>
      </c>
      <c r="D1569" s="226">
        <v>0</v>
      </c>
      <c r="E1569" s="235" t="s">
        <v>2702</v>
      </c>
      <c r="F1569" s="235" t="s">
        <v>2703</v>
      </c>
      <c r="G1569" s="226">
        <v>0</v>
      </c>
    </row>
    <row r="1570" spans="2:7" x14ac:dyDescent="0.25">
      <c r="B1570" s="235" t="s">
        <v>2704</v>
      </c>
      <c r="C1570" s="235" t="s">
        <v>2705</v>
      </c>
      <c r="D1570" s="226">
        <v>0</v>
      </c>
      <c r="E1570" s="235" t="s">
        <v>2704</v>
      </c>
      <c r="F1570" s="235" t="s">
        <v>2705</v>
      </c>
      <c r="G1570" s="226">
        <v>0</v>
      </c>
    </row>
    <row r="1571" spans="2:7" x14ac:dyDescent="0.25">
      <c r="B1571" s="235" t="s">
        <v>2706</v>
      </c>
      <c r="C1571" s="235" t="s">
        <v>2707</v>
      </c>
      <c r="D1571" s="226">
        <v>0</v>
      </c>
      <c r="E1571" s="235" t="s">
        <v>2706</v>
      </c>
      <c r="F1571" s="235" t="s">
        <v>2707</v>
      </c>
      <c r="G1571" s="226">
        <v>0</v>
      </c>
    </row>
    <row r="1572" spans="2:7" x14ac:dyDescent="0.25">
      <c r="B1572" s="235" t="s">
        <v>2708</v>
      </c>
      <c r="C1572" s="235" t="s">
        <v>2709</v>
      </c>
      <c r="D1572" s="226">
        <v>0</v>
      </c>
      <c r="E1572" s="235" t="s">
        <v>2708</v>
      </c>
      <c r="F1572" s="235" t="s">
        <v>2709</v>
      </c>
      <c r="G1572" s="226">
        <v>0</v>
      </c>
    </row>
    <row r="1573" spans="2:7" x14ac:dyDescent="0.25">
      <c r="B1573" s="235" t="s">
        <v>2710</v>
      </c>
      <c r="C1573" s="235" t="s">
        <v>2711</v>
      </c>
      <c r="D1573" s="226">
        <v>0</v>
      </c>
      <c r="E1573" s="235" t="s">
        <v>2710</v>
      </c>
      <c r="F1573" s="235" t="s">
        <v>2711</v>
      </c>
      <c r="G1573" s="226">
        <v>0</v>
      </c>
    </row>
    <row r="1574" spans="2:7" x14ac:dyDescent="0.25">
      <c r="B1574" s="235" t="s">
        <v>2712</v>
      </c>
      <c r="C1574" s="235" t="s">
        <v>2713</v>
      </c>
      <c r="D1574" s="226">
        <v>0</v>
      </c>
      <c r="E1574" s="235" t="s">
        <v>2712</v>
      </c>
      <c r="F1574" s="235" t="s">
        <v>2713</v>
      </c>
      <c r="G1574" s="226">
        <v>0</v>
      </c>
    </row>
    <row r="1575" spans="2:7" x14ac:dyDescent="0.25">
      <c r="B1575" s="235" t="s">
        <v>2714</v>
      </c>
      <c r="C1575" s="235" t="s">
        <v>2715</v>
      </c>
      <c r="D1575" s="226">
        <v>34719.65</v>
      </c>
      <c r="E1575" s="235" t="s">
        <v>2714</v>
      </c>
      <c r="F1575" s="235" t="s">
        <v>2715</v>
      </c>
      <c r="G1575" s="226">
        <v>30926.49</v>
      </c>
    </row>
    <row r="1576" spans="2:7" x14ac:dyDescent="0.25">
      <c r="B1576" s="235" t="s">
        <v>2716</v>
      </c>
      <c r="C1576" s="235" t="s">
        <v>2717</v>
      </c>
      <c r="D1576" s="226">
        <v>30352.2</v>
      </c>
      <c r="E1576" s="235" t="s">
        <v>2716</v>
      </c>
      <c r="F1576" s="235" t="s">
        <v>2717</v>
      </c>
      <c r="G1576" s="226">
        <v>27555.3</v>
      </c>
    </row>
    <row r="1577" spans="2:7" x14ac:dyDescent="0.25">
      <c r="B1577" s="235" t="s">
        <v>2718</v>
      </c>
      <c r="C1577" s="235" t="s">
        <v>1183</v>
      </c>
      <c r="D1577" s="226">
        <v>5126.25</v>
      </c>
      <c r="E1577" s="235" t="s">
        <v>2718</v>
      </c>
      <c r="F1577" s="235" t="s">
        <v>1183</v>
      </c>
      <c r="G1577" s="226">
        <v>4807.24</v>
      </c>
    </row>
    <row r="1578" spans="2:7" x14ac:dyDescent="0.25">
      <c r="B1578" s="235" t="s">
        <v>2719</v>
      </c>
      <c r="C1578" s="235" t="s">
        <v>1185</v>
      </c>
      <c r="D1578" s="226">
        <v>0</v>
      </c>
      <c r="E1578" s="235" t="s">
        <v>2719</v>
      </c>
      <c r="F1578" s="235" t="s">
        <v>1185</v>
      </c>
      <c r="G1578" s="226">
        <v>0</v>
      </c>
    </row>
    <row r="1579" spans="2:7" x14ac:dyDescent="0.25">
      <c r="B1579" s="235" t="s">
        <v>2720</v>
      </c>
      <c r="C1579" s="235" t="s">
        <v>1187</v>
      </c>
      <c r="D1579" s="226">
        <v>0</v>
      </c>
      <c r="E1579" s="235" t="s">
        <v>2720</v>
      </c>
      <c r="F1579" s="235" t="s">
        <v>1187</v>
      </c>
      <c r="G1579" s="226">
        <v>0</v>
      </c>
    </row>
    <row r="1580" spans="2:7" x14ac:dyDescent="0.25">
      <c r="B1580" s="235" t="s">
        <v>2721</v>
      </c>
      <c r="C1580" s="235" t="s">
        <v>1189</v>
      </c>
      <c r="D1580" s="226">
        <v>798.9</v>
      </c>
      <c r="E1580" s="235" t="s">
        <v>2721</v>
      </c>
      <c r="F1580" s="235" t="s">
        <v>1189</v>
      </c>
      <c r="G1580" s="226">
        <v>636.76</v>
      </c>
    </row>
    <row r="1581" spans="2:7" x14ac:dyDescent="0.25">
      <c r="B1581" s="235" t="s">
        <v>2722</v>
      </c>
      <c r="C1581" s="235" t="s">
        <v>2723</v>
      </c>
      <c r="D1581" s="226">
        <v>530.01</v>
      </c>
      <c r="E1581" s="235" t="s">
        <v>2722</v>
      </c>
      <c r="F1581" s="235" t="s">
        <v>2723</v>
      </c>
      <c r="G1581" s="226">
        <v>488.02</v>
      </c>
    </row>
    <row r="1582" spans="2:7" x14ac:dyDescent="0.25">
      <c r="B1582" s="235" t="s">
        <v>2724</v>
      </c>
      <c r="C1582" s="235" t="s">
        <v>1191</v>
      </c>
      <c r="D1582" s="226">
        <v>246.94</v>
      </c>
      <c r="E1582" s="235" t="s">
        <v>2724</v>
      </c>
      <c r="F1582" s="235" t="s">
        <v>1191</v>
      </c>
      <c r="G1582" s="226">
        <v>209.66</v>
      </c>
    </row>
    <row r="1583" spans="2:7" x14ac:dyDescent="0.25">
      <c r="B1583" s="235" t="s">
        <v>3580</v>
      </c>
      <c r="C1583" s="235" t="s">
        <v>3573</v>
      </c>
      <c r="D1583" s="226">
        <v>0</v>
      </c>
      <c r="E1583" s="235" t="s">
        <v>3580</v>
      </c>
      <c r="F1583" s="235" t="s">
        <v>3573</v>
      </c>
      <c r="G1583" s="226">
        <v>0</v>
      </c>
    </row>
    <row r="1584" spans="2:7" x14ac:dyDescent="0.25">
      <c r="B1584" s="235" t="s">
        <v>3581</v>
      </c>
      <c r="C1584" s="235" t="s">
        <v>3569</v>
      </c>
      <c r="D1584" s="226">
        <v>0</v>
      </c>
      <c r="E1584" s="235" t="s">
        <v>3581</v>
      </c>
      <c r="F1584" s="235" t="s">
        <v>3569</v>
      </c>
      <c r="G1584" s="226">
        <v>0</v>
      </c>
    </row>
    <row r="1585" spans="2:7" x14ac:dyDescent="0.25">
      <c r="B1585" s="235" t="s">
        <v>2725</v>
      </c>
      <c r="C1585" s="235" t="s">
        <v>1199</v>
      </c>
      <c r="D1585" s="226">
        <v>69.680000000000007</v>
      </c>
      <c r="E1585" s="235" t="s">
        <v>2725</v>
      </c>
      <c r="F1585" s="235" t="s">
        <v>1199</v>
      </c>
      <c r="G1585" s="226">
        <v>60.38</v>
      </c>
    </row>
    <row r="1586" spans="2:7" x14ac:dyDescent="0.25">
      <c r="B1586" s="235" t="s">
        <v>2726</v>
      </c>
      <c r="C1586" s="235" t="s">
        <v>2727</v>
      </c>
      <c r="D1586" s="226">
        <v>3249.54</v>
      </c>
      <c r="E1586" s="235" t="s">
        <v>2726</v>
      </c>
      <c r="F1586" s="235" t="s">
        <v>2727</v>
      </c>
      <c r="G1586" s="226">
        <v>2943.54</v>
      </c>
    </row>
    <row r="1587" spans="2:7" x14ac:dyDescent="0.25">
      <c r="B1587" s="235" t="s">
        <v>2728</v>
      </c>
      <c r="C1587" s="235" t="s">
        <v>2729</v>
      </c>
      <c r="D1587" s="226">
        <v>2.15</v>
      </c>
      <c r="E1587" s="235" t="s">
        <v>2728</v>
      </c>
      <c r="F1587" s="235" t="s">
        <v>2729</v>
      </c>
      <c r="G1587" s="226">
        <v>2.15</v>
      </c>
    </row>
    <row r="1588" spans="2:7" x14ac:dyDescent="0.25">
      <c r="B1588" s="235" t="s">
        <v>2730</v>
      </c>
      <c r="C1588" s="235" t="s">
        <v>2731</v>
      </c>
      <c r="D1588" s="226">
        <v>834.56</v>
      </c>
      <c r="E1588" s="235" t="s">
        <v>2730</v>
      </c>
      <c r="F1588" s="235" t="s">
        <v>2731</v>
      </c>
      <c r="G1588" s="226">
        <v>723.72</v>
      </c>
    </row>
    <row r="1589" spans="2:7" x14ac:dyDescent="0.25">
      <c r="B1589" s="235" t="s">
        <v>2732</v>
      </c>
      <c r="C1589" s="235" t="s">
        <v>2733</v>
      </c>
      <c r="D1589" s="226">
        <v>1087.8</v>
      </c>
      <c r="E1589" s="235" t="s">
        <v>2732</v>
      </c>
      <c r="F1589" s="235" t="s">
        <v>2733</v>
      </c>
      <c r="G1589" s="226">
        <v>995.4</v>
      </c>
    </row>
    <row r="1590" spans="2:7" x14ac:dyDescent="0.25">
      <c r="B1590" s="235" t="s">
        <v>2734</v>
      </c>
      <c r="C1590" s="235" t="s">
        <v>1201</v>
      </c>
      <c r="D1590" s="226">
        <v>0</v>
      </c>
      <c r="E1590" s="235" t="s">
        <v>2734</v>
      </c>
      <c r="F1590" s="235" t="s">
        <v>1201</v>
      </c>
      <c r="G1590" s="226">
        <v>0</v>
      </c>
    </row>
    <row r="1591" spans="2:7" x14ac:dyDescent="0.25">
      <c r="B1591" s="235" t="s">
        <v>2735</v>
      </c>
      <c r="C1591" s="235" t="s">
        <v>2736</v>
      </c>
      <c r="D1591" s="226">
        <v>3701.76</v>
      </c>
      <c r="E1591" s="235" t="s">
        <v>2735</v>
      </c>
      <c r="F1591" s="235" t="s">
        <v>2736</v>
      </c>
      <c r="G1591" s="226">
        <v>3369.6</v>
      </c>
    </row>
    <row r="1592" spans="2:7" x14ac:dyDescent="0.25">
      <c r="B1592" s="235" t="s">
        <v>3582</v>
      </c>
      <c r="C1592" s="235" t="s">
        <v>3571</v>
      </c>
      <c r="D1592" s="226">
        <v>0</v>
      </c>
      <c r="E1592" s="235" t="s">
        <v>3582</v>
      </c>
      <c r="F1592" s="235" t="s">
        <v>3571</v>
      </c>
      <c r="G1592" s="226">
        <v>0</v>
      </c>
    </row>
    <row r="1593" spans="2:7" x14ac:dyDescent="0.25">
      <c r="B1593" s="235" t="s">
        <v>2737</v>
      </c>
      <c r="C1593" s="235" t="s">
        <v>2738</v>
      </c>
      <c r="D1593" s="226">
        <v>269.77999999999997</v>
      </c>
      <c r="E1593" s="235" t="s">
        <v>2737</v>
      </c>
      <c r="F1593" s="235" t="s">
        <v>2738</v>
      </c>
      <c r="G1593" s="226">
        <v>233.24</v>
      </c>
    </row>
    <row r="1594" spans="2:7" x14ac:dyDescent="0.25">
      <c r="B1594" s="235" t="s">
        <v>2739</v>
      </c>
      <c r="C1594" s="235" t="s">
        <v>2740</v>
      </c>
      <c r="D1594" s="226">
        <v>53985.3</v>
      </c>
      <c r="E1594" s="235" t="s">
        <v>2739</v>
      </c>
      <c r="F1594" s="235" t="s">
        <v>2740</v>
      </c>
      <c r="G1594" s="226">
        <v>49366.83</v>
      </c>
    </row>
    <row r="1595" spans="2:7" x14ac:dyDescent="0.25">
      <c r="B1595" s="235" t="s">
        <v>2741</v>
      </c>
      <c r="C1595" s="235" t="s">
        <v>2742</v>
      </c>
      <c r="D1595" s="226">
        <v>20806.560000000001</v>
      </c>
      <c r="E1595" s="235" t="s">
        <v>2741</v>
      </c>
      <c r="F1595" s="235" t="s">
        <v>2742</v>
      </c>
      <c r="G1595" s="226">
        <v>19454.39</v>
      </c>
    </row>
    <row r="1596" spans="2:7" x14ac:dyDescent="0.25">
      <c r="B1596" s="235" t="s">
        <v>2743</v>
      </c>
      <c r="C1596" s="235" t="s">
        <v>2744</v>
      </c>
      <c r="D1596" s="226">
        <v>75769.34</v>
      </c>
      <c r="E1596" s="235" t="s">
        <v>2743</v>
      </c>
      <c r="F1596" s="235" t="s">
        <v>2744</v>
      </c>
      <c r="G1596" s="226">
        <v>68938.45</v>
      </c>
    </row>
    <row r="1597" spans="2:7" x14ac:dyDescent="0.25">
      <c r="B1597" s="235" t="s">
        <v>2745</v>
      </c>
      <c r="C1597" s="235" t="s">
        <v>2746</v>
      </c>
      <c r="D1597" s="226">
        <v>14884.37</v>
      </c>
      <c r="E1597" s="235" t="s">
        <v>2745</v>
      </c>
      <c r="F1597" s="235" t="s">
        <v>2746</v>
      </c>
      <c r="G1597" s="226">
        <v>13328.26</v>
      </c>
    </row>
    <row r="1598" spans="2:7" x14ac:dyDescent="0.25">
      <c r="B1598" s="235" t="s">
        <v>2747</v>
      </c>
      <c r="C1598" s="235" t="s">
        <v>2748</v>
      </c>
      <c r="D1598" s="226">
        <v>1350.99</v>
      </c>
      <c r="E1598" s="235" t="s">
        <v>2747</v>
      </c>
      <c r="F1598" s="235" t="s">
        <v>2748</v>
      </c>
      <c r="G1598" s="226">
        <v>1211.6300000000001</v>
      </c>
    </row>
    <row r="1599" spans="2:7" x14ac:dyDescent="0.25">
      <c r="B1599" s="235" t="s">
        <v>2749</v>
      </c>
      <c r="C1599" s="235" t="s">
        <v>2750</v>
      </c>
      <c r="D1599" s="226">
        <v>227.46</v>
      </c>
      <c r="E1599" s="235" t="s">
        <v>2749</v>
      </c>
      <c r="F1599" s="235" t="s">
        <v>2750</v>
      </c>
      <c r="G1599" s="226">
        <v>209.62</v>
      </c>
    </row>
    <row r="1600" spans="2:7" x14ac:dyDescent="0.25">
      <c r="B1600" s="235" t="s">
        <v>2751</v>
      </c>
      <c r="C1600" s="235" t="s">
        <v>2752</v>
      </c>
      <c r="D1600" s="226">
        <v>17.86</v>
      </c>
      <c r="E1600" s="235" t="s">
        <v>2751</v>
      </c>
      <c r="F1600" s="235" t="s">
        <v>2752</v>
      </c>
      <c r="G1600" s="226">
        <v>17.86</v>
      </c>
    </row>
    <row r="1601" spans="2:7" x14ac:dyDescent="0.25">
      <c r="B1601" s="235" t="s">
        <v>2753</v>
      </c>
      <c r="C1601" s="235" t="s">
        <v>2754</v>
      </c>
      <c r="D1601" s="226">
        <v>3234</v>
      </c>
      <c r="E1601" s="235" t="s">
        <v>2753</v>
      </c>
      <c r="F1601" s="235" t="s">
        <v>2754</v>
      </c>
      <c r="G1601" s="226">
        <v>3234</v>
      </c>
    </row>
    <row r="1602" spans="2:7" x14ac:dyDescent="0.25">
      <c r="B1602" s="235" t="s">
        <v>2755</v>
      </c>
      <c r="C1602" s="235" t="s">
        <v>2756</v>
      </c>
      <c r="D1602" s="226">
        <v>6995.5</v>
      </c>
      <c r="E1602" s="235" t="s">
        <v>2755</v>
      </c>
      <c r="F1602" s="235" t="s">
        <v>2756</v>
      </c>
      <c r="G1602" s="226">
        <v>6995.5</v>
      </c>
    </row>
    <row r="1603" spans="2:7" x14ac:dyDescent="0.25">
      <c r="B1603" s="235" t="s">
        <v>2757</v>
      </c>
      <c r="C1603" s="235" t="s">
        <v>2758</v>
      </c>
      <c r="D1603" s="226">
        <v>8633.7000000000007</v>
      </c>
      <c r="E1603" s="235" t="s">
        <v>2757</v>
      </c>
      <c r="F1603" s="235" t="s">
        <v>2758</v>
      </c>
      <c r="G1603" s="226">
        <v>8633.7000000000007</v>
      </c>
    </row>
    <row r="1604" spans="2:7" x14ac:dyDescent="0.25">
      <c r="B1604" s="235" t="s">
        <v>2759</v>
      </c>
      <c r="C1604" s="235" t="s">
        <v>2760</v>
      </c>
      <c r="D1604" s="226">
        <v>5780.88</v>
      </c>
      <c r="E1604" s="235" t="s">
        <v>2759</v>
      </c>
      <c r="F1604" s="235" t="s">
        <v>2760</v>
      </c>
      <c r="G1604" s="226">
        <v>5780.88</v>
      </c>
    </row>
    <row r="1605" spans="2:7" x14ac:dyDescent="0.25">
      <c r="B1605" s="235" t="s">
        <v>2761</v>
      </c>
      <c r="C1605" s="235" t="s">
        <v>2762</v>
      </c>
      <c r="D1605" s="226">
        <v>1552.32</v>
      </c>
      <c r="E1605" s="235" t="s">
        <v>2761</v>
      </c>
      <c r="F1605" s="235" t="s">
        <v>2762</v>
      </c>
      <c r="G1605" s="226">
        <v>1552.32</v>
      </c>
    </row>
    <row r="1606" spans="2:7" x14ac:dyDescent="0.25">
      <c r="B1606" s="235" t="s">
        <v>2763</v>
      </c>
      <c r="C1606" s="235" t="s">
        <v>2764</v>
      </c>
      <c r="D1606" s="226">
        <v>1907.81</v>
      </c>
      <c r="E1606" s="235" t="s">
        <v>2763</v>
      </c>
      <c r="F1606" s="235" t="s">
        <v>2764</v>
      </c>
      <c r="G1606" s="226">
        <v>1907.81</v>
      </c>
    </row>
    <row r="1607" spans="2:7" x14ac:dyDescent="0.25">
      <c r="B1607" s="235" t="s">
        <v>2765</v>
      </c>
      <c r="C1607" s="235" t="s">
        <v>2766</v>
      </c>
      <c r="D1607" s="226">
        <v>2147.9499999999998</v>
      </c>
      <c r="E1607" s="235" t="s">
        <v>2765</v>
      </c>
      <c r="F1607" s="235" t="s">
        <v>2766</v>
      </c>
      <c r="G1607" s="226">
        <v>2147.9499999999998</v>
      </c>
    </row>
    <row r="1608" spans="2:7" x14ac:dyDescent="0.25">
      <c r="B1608" s="235" t="s">
        <v>2767</v>
      </c>
      <c r="C1608" s="235" t="s">
        <v>2768</v>
      </c>
      <c r="D1608" s="226">
        <v>2467.5500000000002</v>
      </c>
      <c r="E1608" s="235" t="s">
        <v>2767</v>
      </c>
      <c r="F1608" s="235" t="s">
        <v>2768</v>
      </c>
      <c r="G1608" s="226">
        <v>2467.5500000000002</v>
      </c>
    </row>
    <row r="1609" spans="2:7" x14ac:dyDescent="0.25">
      <c r="B1609" s="235" t="s">
        <v>2769</v>
      </c>
      <c r="C1609" s="235" t="s">
        <v>2770</v>
      </c>
      <c r="D1609" s="226">
        <v>665.6</v>
      </c>
      <c r="E1609" s="235" t="s">
        <v>2769</v>
      </c>
      <c r="F1609" s="235" t="s">
        <v>2770</v>
      </c>
      <c r="G1609" s="226">
        <v>665.6</v>
      </c>
    </row>
    <row r="1610" spans="2:7" x14ac:dyDescent="0.25">
      <c r="B1610" s="235" t="s">
        <v>2771</v>
      </c>
      <c r="C1610" s="235" t="s">
        <v>2772</v>
      </c>
      <c r="D1610" s="226">
        <v>1220.4000000000001</v>
      </c>
      <c r="E1610" s="235" t="s">
        <v>2771</v>
      </c>
      <c r="F1610" s="235" t="s">
        <v>2772</v>
      </c>
      <c r="G1610" s="226">
        <v>1220.4000000000001</v>
      </c>
    </row>
    <row r="1611" spans="2:7" x14ac:dyDescent="0.25">
      <c r="B1611" s="235" t="s">
        <v>2773</v>
      </c>
      <c r="C1611" s="235" t="s">
        <v>2774</v>
      </c>
      <c r="D1611" s="226">
        <v>1920.1</v>
      </c>
      <c r="E1611" s="235" t="s">
        <v>2773</v>
      </c>
      <c r="F1611" s="235" t="s">
        <v>2774</v>
      </c>
      <c r="G1611" s="226">
        <v>1920.1</v>
      </c>
    </row>
    <row r="1612" spans="2:7" x14ac:dyDescent="0.25">
      <c r="B1612" s="235" t="s">
        <v>2775</v>
      </c>
      <c r="C1612" s="235" t="s">
        <v>2776</v>
      </c>
      <c r="D1612" s="226">
        <v>1439.68</v>
      </c>
      <c r="E1612" s="235" t="s">
        <v>2775</v>
      </c>
      <c r="F1612" s="235" t="s">
        <v>2776</v>
      </c>
      <c r="G1612" s="226">
        <v>1439.68</v>
      </c>
    </row>
    <row r="1613" spans="2:7" x14ac:dyDescent="0.25">
      <c r="B1613" s="235" t="s">
        <v>2777</v>
      </c>
      <c r="C1613" s="235" t="s">
        <v>2778</v>
      </c>
      <c r="D1613" s="226">
        <v>0</v>
      </c>
      <c r="E1613" s="235" t="s">
        <v>2777</v>
      </c>
      <c r="F1613" s="235" t="s">
        <v>2778</v>
      </c>
      <c r="G1613" s="226">
        <v>0</v>
      </c>
    </row>
    <row r="1614" spans="2:7" x14ac:dyDescent="0.25">
      <c r="B1614" s="235" t="s">
        <v>2779</v>
      </c>
      <c r="C1614" s="235" t="s">
        <v>2780</v>
      </c>
      <c r="D1614" s="226">
        <v>0</v>
      </c>
      <c r="E1614" s="235" t="s">
        <v>2779</v>
      </c>
      <c r="F1614" s="235" t="s">
        <v>2780</v>
      </c>
      <c r="G1614" s="226">
        <v>0</v>
      </c>
    </row>
    <row r="1615" spans="2:7" x14ac:dyDescent="0.25">
      <c r="B1615" s="235" t="s">
        <v>2781</v>
      </c>
      <c r="C1615" s="235" t="s">
        <v>2782</v>
      </c>
      <c r="D1615" s="226">
        <v>0</v>
      </c>
      <c r="E1615" s="235" t="s">
        <v>2781</v>
      </c>
      <c r="F1615" s="235" t="s">
        <v>2782</v>
      </c>
      <c r="G1615" s="226">
        <v>0</v>
      </c>
    </row>
    <row r="1616" spans="2:7" x14ac:dyDescent="0.25">
      <c r="B1616" s="235" t="s">
        <v>2783</v>
      </c>
      <c r="C1616" s="235" t="s">
        <v>2784</v>
      </c>
      <c r="D1616" s="226">
        <v>0</v>
      </c>
      <c r="E1616" s="235" t="s">
        <v>2783</v>
      </c>
      <c r="F1616" s="235" t="s">
        <v>2784</v>
      </c>
      <c r="G1616" s="226">
        <v>0</v>
      </c>
    </row>
    <row r="1617" spans="2:7" x14ac:dyDescent="0.25">
      <c r="B1617" s="235" t="s">
        <v>2785</v>
      </c>
      <c r="C1617" s="235" t="s">
        <v>2786</v>
      </c>
      <c r="D1617" s="226">
        <v>0</v>
      </c>
      <c r="E1617" s="235" t="s">
        <v>2785</v>
      </c>
      <c r="F1617" s="235" t="s">
        <v>2786</v>
      </c>
      <c r="G1617" s="226">
        <v>0</v>
      </c>
    </row>
    <row r="1618" spans="2:7" x14ac:dyDescent="0.25">
      <c r="B1618" s="235" t="s">
        <v>2787</v>
      </c>
      <c r="C1618" s="235" t="s">
        <v>2788</v>
      </c>
      <c r="D1618" s="226">
        <v>0</v>
      </c>
      <c r="E1618" s="235" t="s">
        <v>2787</v>
      </c>
      <c r="F1618" s="235" t="s">
        <v>2788</v>
      </c>
      <c r="G1618" s="226">
        <v>0</v>
      </c>
    </row>
    <row r="1619" spans="2:7" x14ac:dyDescent="0.25">
      <c r="B1619" s="235" t="s">
        <v>2789</v>
      </c>
      <c r="C1619" s="235" t="s">
        <v>2790</v>
      </c>
      <c r="D1619" s="226">
        <v>0</v>
      </c>
      <c r="E1619" s="235" t="s">
        <v>2789</v>
      </c>
      <c r="F1619" s="235" t="s">
        <v>2790</v>
      </c>
      <c r="G1619" s="226">
        <v>0</v>
      </c>
    </row>
    <row r="1620" spans="2:7" x14ac:dyDescent="0.25">
      <c r="B1620" s="235" t="s">
        <v>2791</v>
      </c>
      <c r="C1620" s="235" t="s">
        <v>2792</v>
      </c>
      <c r="D1620" s="226">
        <v>167170.51</v>
      </c>
      <c r="E1620" s="235" t="s">
        <v>2791</v>
      </c>
      <c r="F1620" s="235" t="s">
        <v>2792</v>
      </c>
      <c r="G1620" s="226">
        <v>147659.14000000001</v>
      </c>
    </row>
    <row r="1621" spans="2:7" x14ac:dyDescent="0.25">
      <c r="B1621" s="235" t="s">
        <v>2793</v>
      </c>
      <c r="C1621" s="235" t="s">
        <v>1193</v>
      </c>
      <c r="D1621" s="226">
        <v>66395.429999999993</v>
      </c>
      <c r="E1621" s="235" t="s">
        <v>2793</v>
      </c>
      <c r="F1621" s="235" t="s">
        <v>1193</v>
      </c>
      <c r="G1621" s="226">
        <v>56625.35</v>
      </c>
    </row>
    <row r="1622" spans="2:7" x14ac:dyDescent="0.25">
      <c r="B1622" s="235" t="s">
        <v>2794</v>
      </c>
      <c r="C1622" s="235" t="s">
        <v>1195</v>
      </c>
      <c r="D1622" s="226">
        <v>0</v>
      </c>
      <c r="E1622" s="235" t="s">
        <v>2794</v>
      </c>
      <c r="F1622" s="235" t="s">
        <v>1195</v>
      </c>
      <c r="G1622" s="226">
        <v>0</v>
      </c>
    </row>
    <row r="1623" spans="2:7" x14ac:dyDescent="0.25">
      <c r="B1623" s="235" t="s">
        <v>2795</v>
      </c>
      <c r="C1623" s="235" t="s">
        <v>1197</v>
      </c>
      <c r="D1623" s="226">
        <v>0</v>
      </c>
      <c r="E1623" s="235" t="s">
        <v>2795</v>
      </c>
      <c r="F1623" s="235" t="s">
        <v>1197</v>
      </c>
      <c r="G1623" s="226">
        <v>0</v>
      </c>
    </row>
    <row r="1624" spans="2:7" x14ac:dyDescent="0.25">
      <c r="B1624" s="235" t="s">
        <v>2796</v>
      </c>
      <c r="C1624" s="235" t="s">
        <v>2797</v>
      </c>
      <c r="D1624" s="226">
        <v>12883.38</v>
      </c>
      <c r="E1624" s="235" t="s">
        <v>2796</v>
      </c>
      <c r="F1624" s="235" t="s">
        <v>2797</v>
      </c>
      <c r="G1624" s="226">
        <v>11934.68</v>
      </c>
    </row>
    <row r="1625" spans="2:7" x14ac:dyDescent="0.25">
      <c r="B1625" s="235" t="s">
        <v>2798</v>
      </c>
      <c r="C1625" s="235" t="s">
        <v>2799</v>
      </c>
      <c r="D1625" s="226">
        <v>1182.03</v>
      </c>
      <c r="E1625" s="235" t="s">
        <v>2798</v>
      </c>
      <c r="F1625" s="235" t="s">
        <v>2799</v>
      </c>
      <c r="G1625" s="226">
        <v>1090.3599999999999</v>
      </c>
    </row>
    <row r="1626" spans="2:7" x14ac:dyDescent="0.25">
      <c r="B1626" s="235" t="s">
        <v>2800</v>
      </c>
      <c r="C1626" s="235" t="s">
        <v>2801</v>
      </c>
      <c r="D1626" s="226">
        <v>118.45</v>
      </c>
      <c r="E1626" s="235" t="s">
        <v>2800</v>
      </c>
      <c r="F1626" s="235" t="s">
        <v>2801</v>
      </c>
      <c r="G1626" s="226">
        <v>111.73</v>
      </c>
    </row>
    <row r="1627" spans="2:7" x14ac:dyDescent="0.25">
      <c r="B1627" s="235" t="s">
        <v>2802</v>
      </c>
      <c r="C1627" s="235" t="s">
        <v>2803</v>
      </c>
      <c r="D1627" s="226">
        <v>34414.26</v>
      </c>
      <c r="E1627" s="235" t="s">
        <v>2802</v>
      </c>
      <c r="F1627" s="235" t="s">
        <v>2803</v>
      </c>
      <c r="G1627" s="226">
        <v>31257.34</v>
      </c>
    </row>
    <row r="1628" spans="2:7" x14ac:dyDescent="0.25">
      <c r="B1628" s="235" t="s">
        <v>2804</v>
      </c>
      <c r="C1628" s="235" t="s">
        <v>2805</v>
      </c>
      <c r="D1628" s="226">
        <v>52176.959999999999</v>
      </c>
      <c r="E1628" s="235" t="s">
        <v>2804</v>
      </c>
      <c r="F1628" s="235" t="s">
        <v>2805</v>
      </c>
      <c r="G1628" s="226">
        <v>46639.68</v>
      </c>
    </row>
    <row r="1629" spans="2:7" x14ac:dyDescent="0.25">
      <c r="B1629" s="235" t="s">
        <v>2806</v>
      </c>
      <c r="C1629" s="235" t="s">
        <v>2807</v>
      </c>
      <c r="D1629" s="226">
        <v>0</v>
      </c>
      <c r="E1629" s="235" t="s">
        <v>2806</v>
      </c>
      <c r="F1629" s="235" t="s">
        <v>2807</v>
      </c>
      <c r="G1629" s="226">
        <v>0</v>
      </c>
    </row>
    <row r="1630" spans="2:7" x14ac:dyDescent="0.25">
      <c r="B1630" s="235" t="s">
        <v>2808</v>
      </c>
      <c r="C1630" s="235" t="s">
        <v>2809</v>
      </c>
      <c r="D1630" s="226">
        <v>0</v>
      </c>
      <c r="E1630" s="235" t="s">
        <v>2808</v>
      </c>
      <c r="F1630" s="235" t="s">
        <v>2809</v>
      </c>
      <c r="G1630" s="226">
        <v>0</v>
      </c>
    </row>
    <row r="1631" spans="2:7" x14ac:dyDescent="0.25">
      <c r="B1631" s="235" t="s">
        <v>2810</v>
      </c>
      <c r="C1631" s="235" t="s">
        <v>2811</v>
      </c>
      <c r="D1631" s="226">
        <v>0</v>
      </c>
      <c r="E1631" s="235" t="s">
        <v>2810</v>
      </c>
      <c r="F1631" s="235" t="s">
        <v>2811</v>
      </c>
      <c r="G1631" s="226">
        <v>0</v>
      </c>
    </row>
    <row r="1632" spans="2:7" x14ac:dyDescent="0.25">
      <c r="B1632" s="235" t="s">
        <v>2812</v>
      </c>
      <c r="C1632" s="235" t="s">
        <v>2813</v>
      </c>
      <c r="D1632" s="226">
        <v>0</v>
      </c>
      <c r="E1632" s="235" t="s">
        <v>2812</v>
      </c>
      <c r="F1632" s="235" t="s">
        <v>2813</v>
      </c>
      <c r="G1632" s="226">
        <v>0</v>
      </c>
    </row>
    <row r="1633" spans="2:7" x14ac:dyDescent="0.25">
      <c r="B1633" s="235" t="s">
        <v>2814</v>
      </c>
      <c r="C1633" s="235" t="s">
        <v>2815</v>
      </c>
      <c r="D1633" s="226">
        <v>0</v>
      </c>
      <c r="E1633" s="235" t="s">
        <v>2814</v>
      </c>
      <c r="F1633" s="235" t="s">
        <v>2815</v>
      </c>
      <c r="G1633" s="226">
        <v>0</v>
      </c>
    </row>
    <row r="1634" spans="2:7" x14ac:dyDescent="0.25">
      <c r="B1634" s="235" t="s">
        <v>2816</v>
      </c>
      <c r="C1634" s="235" t="s">
        <v>2817</v>
      </c>
      <c r="D1634" s="226">
        <v>0</v>
      </c>
      <c r="E1634" s="235" t="s">
        <v>2816</v>
      </c>
      <c r="F1634" s="235" t="s">
        <v>2817</v>
      </c>
      <c r="G1634" s="226">
        <v>0</v>
      </c>
    </row>
    <row r="1635" spans="2:7" x14ac:dyDescent="0.25">
      <c r="B1635" s="235" t="s">
        <v>2818</v>
      </c>
      <c r="C1635" s="235" t="s">
        <v>2819</v>
      </c>
      <c r="D1635" s="226">
        <v>0</v>
      </c>
      <c r="E1635" s="235" t="s">
        <v>2818</v>
      </c>
      <c r="F1635" s="235" t="s">
        <v>2819</v>
      </c>
      <c r="G1635" s="226">
        <v>0</v>
      </c>
    </row>
    <row r="1636" spans="2:7" x14ac:dyDescent="0.25">
      <c r="B1636" s="235" t="s">
        <v>2820</v>
      </c>
      <c r="C1636" s="235" t="s">
        <v>2821</v>
      </c>
      <c r="D1636" s="226">
        <v>0</v>
      </c>
      <c r="E1636" s="235" t="s">
        <v>2820</v>
      </c>
      <c r="F1636" s="235" t="s">
        <v>2821</v>
      </c>
      <c r="G1636" s="226">
        <v>0</v>
      </c>
    </row>
    <row r="1637" spans="2:7" x14ac:dyDescent="0.25">
      <c r="B1637" s="235" t="s">
        <v>2822</v>
      </c>
      <c r="C1637" s="235" t="s">
        <v>556</v>
      </c>
      <c r="D1637" s="226">
        <v>0</v>
      </c>
      <c r="E1637" s="235" t="s">
        <v>2822</v>
      </c>
      <c r="F1637" s="235" t="s">
        <v>556</v>
      </c>
      <c r="G1637" s="226">
        <v>0</v>
      </c>
    </row>
    <row r="1638" spans="2:7" x14ac:dyDescent="0.25">
      <c r="B1638" s="235" t="s">
        <v>2823</v>
      </c>
      <c r="C1638" s="235" t="s">
        <v>2824</v>
      </c>
      <c r="D1638" s="226">
        <v>1727067.04</v>
      </c>
      <c r="E1638" s="235" t="s">
        <v>2823</v>
      </c>
      <c r="F1638" s="235" t="s">
        <v>2824</v>
      </c>
      <c r="G1638" s="226">
        <v>1263015.21</v>
      </c>
    </row>
    <row r="1639" spans="2:7" x14ac:dyDescent="0.25">
      <c r="B1639" s="235" t="s">
        <v>2825</v>
      </c>
      <c r="C1639" s="235" t="s">
        <v>2826</v>
      </c>
      <c r="D1639" s="226">
        <v>0</v>
      </c>
      <c r="E1639" s="235" t="s">
        <v>2825</v>
      </c>
      <c r="F1639" s="235" t="s">
        <v>2826</v>
      </c>
      <c r="G1639" s="226">
        <v>0</v>
      </c>
    </row>
    <row r="1640" spans="2:7" x14ac:dyDescent="0.25">
      <c r="B1640" s="235" t="s">
        <v>2827</v>
      </c>
      <c r="C1640" s="235" t="s">
        <v>2828</v>
      </c>
      <c r="D1640" s="226">
        <v>0</v>
      </c>
      <c r="E1640" s="235" t="s">
        <v>2827</v>
      </c>
      <c r="F1640" s="235" t="s">
        <v>2828</v>
      </c>
      <c r="G1640" s="226">
        <v>0</v>
      </c>
    </row>
    <row r="1641" spans="2:7" x14ac:dyDescent="0.25">
      <c r="B1641" s="235" t="s">
        <v>2829</v>
      </c>
      <c r="C1641" s="235" t="s">
        <v>2830</v>
      </c>
      <c r="D1641" s="226">
        <v>0</v>
      </c>
      <c r="E1641" s="235" t="s">
        <v>2829</v>
      </c>
      <c r="F1641" s="235" t="s">
        <v>2830</v>
      </c>
      <c r="G1641" s="226">
        <v>0</v>
      </c>
    </row>
    <row r="1642" spans="2:7" x14ac:dyDescent="0.25">
      <c r="B1642" s="235" t="s">
        <v>2831</v>
      </c>
      <c r="C1642" s="235" t="s">
        <v>2832</v>
      </c>
      <c r="D1642" s="226">
        <v>0</v>
      </c>
      <c r="E1642" s="235" t="s">
        <v>2831</v>
      </c>
      <c r="F1642" s="235" t="s">
        <v>2832</v>
      </c>
      <c r="G1642" s="226">
        <v>0</v>
      </c>
    </row>
    <row r="1643" spans="2:7" x14ac:dyDescent="0.25">
      <c r="B1643" s="235" t="s">
        <v>2833</v>
      </c>
      <c r="C1643" s="235" t="s">
        <v>1164</v>
      </c>
      <c r="D1643" s="226">
        <v>4384.45</v>
      </c>
      <c r="E1643" s="235" t="s">
        <v>2833</v>
      </c>
      <c r="F1643" s="235" t="s">
        <v>1164</v>
      </c>
      <c r="G1643" s="226">
        <v>3434.45</v>
      </c>
    </row>
    <row r="1644" spans="2:7" x14ac:dyDescent="0.25">
      <c r="B1644" s="235" t="s">
        <v>2834</v>
      </c>
      <c r="C1644" s="235" t="s">
        <v>1164</v>
      </c>
      <c r="D1644" s="226">
        <v>4384.45</v>
      </c>
      <c r="E1644" s="235" t="s">
        <v>2834</v>
      </c>
      <c r="F1644" s="235" t="s">
        <v>1164</v>
      </c>
      <c r="G1644" s="226">
        <v>3434.45</v>
      </c>
    </row>
    <row r="1645" spans="2:7" x14ac:dyDescent="0.25">
      <c r="B1645" s="235" t="s">
        <v>2835</v>
      </c>
      <c r="C1645" s="235" t="s">
        <v>2452</v>
      </c>
      <c r="D1645" s="226">
        <v>4384.45</v>
      </c>
      <c r="E1645" s="235" t="s">
        <v>2835</v>
      </c>
      <c r="F1645" s="235" t="s">
        <v>2452</v>
      </c>
      <c r="G1645" s="226">
        <v>3434.45</v>
      </c>
    </row>
    <row r="1646" spans="2:7" x14ac:dyDescent="0.25">
      <c r="B1646" s="235" t="s">
        <v>2836</v>
      </c>
      <c r="C1646" s="235" t="s">
        <v>2837</v>
      </c>
      <c r="D1646" s="226">
        <v>1186359.6499999999</v>
      </c>
      <c r="E1646" s="235" t="s">
        <v>2836</v>
      </c>
      <c r="F1646" s="235" t="s">
        <v>2837</v>
      </c>
      <c r="G1646" s="226">
        <v>725045.78</v>
      </c>
    </row>
    <row r="1647" spans="2:7" x14ac:dyDescent="0.25">
      <c r="B1647" s="235" t="s">
        <v>2838</v>
      </c>
      <c r="C1647" s="235" t="s">
        <v>2839</v>
      </c>
      <c r="D1647" s="226">
        <v>1155452.6200000001</v>
      </c>
      <c r="E1647" s="235" t="s">
        <v>2838</v>
      </c>
      <c r="F1647" s="235" t="s">
        <v>2839</v>
      </c>
      <c r="G1647" s="226">
        <v>694138.75</v>
      </c>
    </row>
    <row r="1648" spans="2:7" x14ac:dyDescent="0.25">
      <c r="B1648" s="235" t="s">
        <v>2840</v>
      </c>
      <c r="C1648" s="235" t="s">
        <v>2841</v>
      </c>
      <c r="D1648" s="226">
        <v>1155452.6200000001</v>
      </c>
      <c r="E1648" s="235" t="s">
        <v>2840</v>
      </c>
      <c r="F1648" s="235" t="s">
        <v>2841</v>
      </c>
      <c r="G1648" s="226">
        <v>694138.75</v>
      </c>
    </row>
    <row r="1649" spans="2:7" x14ac:dyDescent="0.25">
      <c r="B1649" s="235" t="s">
        <v>2842</v>
      </c>
      <c r="C1649" s="235" t="s">
        <v>2843</v>
      </c>
      <c r="D1649" s="226">
        <v>30907.03</v>
      </c>
      <c r="E1649" s="235" t="s">
        <v>2842</v>
      </c>
      <c r="F1649" s="235" t="s">
        <v>2843</v>
      </c>
      <c r="G1649" s="226">
        <v>30907.03</v>
      </c>
    </row>
    <row r="1650" spans="2:7" x14ac:dyDescent="0.25">
      <c r="B1650" s="235" t="s">
        <v>2844</v>
      </c>
      <c r="C1650" s="235" t="s">
        <v>2845</v>
      </c>
      <c r="D1650" s="226">
        <v>30907.03</v>
      </c>
      <c r="E1650" s="235" t="s">
        <v>2844</v>
      </c>
      <c r="F1650" s="235" t="s">
        <v>2845</v>
      </c>
      <c r="G1650" s="226">
        <v>30907.03</v>
      </c>
    </row>
    <row r="1651" spans="2:7" x14ac:dyDescent="0.25">
      <c r="B1651" s="235" t="s">
        <v>2846</v>
      </c>
      <c r="C1651" s="235" t="s">
        <v>2847</v>
      </c>
      <c r="D1651" s="226">
        <v>0</v>
      </c>
      <c r="E1651" s="235" t="s">
        <v>2846</v>
      </c>
      <c r="F1651" s="235" t="s">
        <v>2847</v>
      </c>
      <c r="G1651" s="226">
        <v>0</v>
      </c>
    </row>
    <row r="1652" spans="2:7" x14ac:dyDescent="0.25">
      <c r="B1652" s="235" t="s">
        <v>2848</v>
      </c>
      <c r="C1652" s="235" t="s">
        <v>2849</v>
      </c>
      <c r="D1652" s="226">
        <v>0</v>
      </c>
      <c r="E1652" s="235" t="s">
        <v>2848</v>
      </c>
      <c r="F1652" s="235" t="s">
        <v>2849</v>
      </c>
      <c r="G1652" s="226">
        <v>0</v>
      </c>
    </row>
    <row r="1653" spans="2:7" x14ac:dyDescent="0.25">
      <c r="B1653" s="235" t="s">
        <v>2850</v>
      </c>
      <c r="C1653" s="235" t="s">
        <v>2851</v>
      </c>
      <c r="D1653" s="226">
        <v>0</v>
      </c>
      <c r="E1653" s="235" t="s">
        <v>2850</v>
      </c>
      <c r="F1653" s="235" t="s">
        <v>2851</v>
      </c>
      <c r="G1653" s="226">
        <v>0</v>
      </c>
    </row>
    <row r="1654" spans="2:7" x14ac:dyDescent="0.25">
      <c r="B1654" s="235" t="s">
        <v>2852</v>
      </c>
      <c r="C1654" s="235" t="s">
        <v>556</v>
      </c>
      <c r="D1654" s="226">
        <v>536322.93999999994</v>
      </c>
      <c r="E1654" s="235" t="s">
        <v>2852</v>
      </c>
      <c r="F1654" s="235" t="s">
        <v>556</v>
      </c>
      <c r="G1654" s="226">
        <v>534534.98</v>
      </c>
    </row>
    <row r="1655" spans="2:7" x14ac:dyDescent="0.25">
      <c r="B1655" s="235" t="s">
        <v>2853</v>
      </c>
      <c r="C1655" s="235" t="s">
        <v>556</v>
      </c>
      <c r="D1655" s="226">
        <v>536322.93999999994</v>
      </c>
      <c r="E1655" s="235" t="s">
        <v>2853</v>
      </c>
      <c r="F1655" s="235" t="s">
        <v>556</v>
      </c>
      <c r="G1655" s="226">
        <v>534534.98</v>
      </c>
    </row>
    <row r="1656" spans="2:7" x14ac:dyDescent="0.25">
      <c r="B1656" s="235" t="s">
        <v>2854</v>
      </c>
      <c r="C1656" s="235" t="s">
        <v>2855</v>
      </c>
      <c r="D1656" s="226">
        <v>0</v>
      </c>
      <c r="E1656" s="235" t="s">
        <v>2854</v>
      </c>
      <c r="F1656" s="235" t="s">
        <v>2855</v>
      </c>
      <c r="G1656" s="226">
        <v>0</v>
      </c>
    </row>
    <row r="1657" spans="2:7" x14ac:dyDescent="0.25">
      <c r="B1657" s="235" t="s">
        <v>2856</v>
      </c>
      <c r="C1657" s="235" t="s">
        <v>2857</v>
      </c>
      <c r="D1657" s="226">
        <v>0</v>
      </c>
      <c r="E1657" s="235" t="s">
        <v>2856</v>
      </c>
      <c r="F1657" s="235" t="s">
        <v>2857</v>
      </c>
      <c r="G1657" s="226">
        <v>0</v>
      </c>
    </row>
    <row r="1658" spans="2:7" x14ac:dyDescent="0.25">
      <c r="B1658" s="235" t="s">
        <v>2858</v>
      </c>
      <c r="C1658" s="235" t="s">
        <v>2859</v>
      </c>
      <c r="D1658" s="226">
        <v>0</v>
      </c>
      <c r="E1658" s="235" t="s">
        <v>2858</v>
      </c>
      <c r="F1658" s="235" t="s">
        <v>2859</v>
      </c>
      <c r="G1658" s="226">
        <v>0</v>
      </c>
    </row>
    <row r="1659" spans="2:7" x14ac:dyDescent="0.25">
      <c r="B1659" s="235" t="s">
        <v>2860</v>
      </c>
      <c r="C1659" s="235" t="s">
        <v>2861</v>
      </c>
      <c r="D1659" s="226">
        <v>536322.93999999994</v>
      </c>
      <c r="E1659" s="235" t="s">
        <v>2860</v>
      </c>
      <c r="F1659" s="235" t="s">
        <v>2861</v>
      </c>
      <c r="G1659" s="226">
        <v>534534.98</v>
      </c>
    </row>
    <row r="1660" spans="2:7" x14ac:dyDescent="0.25">
      <c r="B1660" s="235" t="s">
        <v>2862</v>
      </c>
      <c r="C1660" s="235" t="s">
        <v>2863</v>
      </c>
      <c r="D1660" s="226">
        <v>0</v>
      </c>
      <c r="E1660" s="235" t="s">
        <v>2862</v>
      </c>
      <c r="F1660" s="235" t="s">
        <v>2863</v>
      </c>
      <c r="G1660" s="226">
        <v>0</v>
      </c>
    </row>
    <row r="1661" spans="2:7" x14ac:dyDescent="0.25">
      <c r="B1661" s="235" t="s">
        <v>2864</v>
      </c>
      <c r="C1661" s="235" t="s">
        <v>2865</v>
      </c>
      <c r="D1661" s="226">
        <v>0</v>
      </c>
      <c r="E1661" s="235" t="s">
        <v>2864</v>
      </c>
      <c r="F1661" s="235" t="s">
        <v>2865</v>
      </c>
      <c r="G1661" s="226">
        <v>0</v>
      </c>
    </row>
    <row r="1662" spans="2:7" x14ac:dyDescent="0.25">
      <c r="B1662" s="235" t="s">
        <v>2866</v>
      </c>
      <c r="C1662" s="235" t="s">
        <v>2867</v>
      </c>
      <c r="D1662" s="226">
        <v>0</v>
      </c>
      <c r="E1662" s="235" t="s">
        <v>2866</v>
      </c>
      <c r="F1662" s="235" t="s">
        <v>2867</v>
      </c>
      <c r="G1662" s="226">
        <v>0</v>
      </c>
    </row>
    <row r="1663" spans="2:7" x14ac:dyDescent="0.25">
      <c r="B1663" s="235" t="s">
        <v>2868</v>
      </c>
      <c r="C1663" s="235" t="s">
        <v>2869</v>
      </c>
      <c r="D1663" s="226">
        <v>0</v>
      </c>
      <c r="E1663" s="235" t="s">
        <v>2868</v>
      </c>
      <c r="F1663" s="235" t="s">
        <v>2869</v>
      </c>
      <c r="G1663" s="226">
        <v>0</v>
      </c>
    </row>
    <row r="1664" spans="2:7" x14ac:dyDescent="0.25">
      <c r="B1664" s="235" t="s">
        <v>2870</v>
      </c>
      <c r="C1664" s="235" t="s">
        <v>2871</v>
      </c>
      <c r="D1664" s="226">
        <v>0</v>
      </c>
      <c r="E1664" s="235" t="s">
        <v>2870</v>
      </c>
      <c r="F1664" s="235" t="s">
        <v>2871</v>
      </c>
      <c r="G1664" s="226">
        <v>0</v>
      </c>
    </row>
    <row r="1665" spans="2:7" x14ac:dyDescent="0.25">
      <c r="B1665" s="235" t="s">
        <v>2872</v>
      </c>
      <c r="C1665" s="235" t="s">
        <v>2873</v>
      </c>
      <c r="D1665" s="226">
        <v>0</v>
      </c>
      <c r="E1665" s="235" t="s">
        <v>2872</v>
      </c>
      <c r="F1665" s="235" t="s">
        <v>2873</v>
      </c>
      <c r="G1665" s="226">
        <v>0</v>
      </c>
    </row>
    <row r="1666" spans="2:7" x14ac:dyDescent="0.25">
      <c r="B1666" s="235" t="s">
        <v>2874</v>
      </c>
      <c r="C1666" s="235" t="s">
        <v>2875</v>
      </c>
      <c r="D1666" s="226">
        <v>0</v>
      </c>
      <c r="E1666" s="235" t="s">
        <v>2874</v>
      </c>
      <c r="F1666" s="235" t="s">
        <v>2875</v>
      </c>
      <c r="G1666" s="226">
        <v>0</v>
      </c>
    </row>
    <row r="1667" spans="2:7" x14ac:dyDescent="0.25">
      <c r="B1667" s="235" t="s">
        <v>2876</v>
      </c>
      <c r="C1667" s="235" t="s">
        <v>2877</v>
      </c>
      <c r="D1667" s="226">
        <v>0</v>
      </c>
      <c r="E1667" s="235" t="s">
        <v>2876</v>
      </c>
      <c r="F1667" s="235" t="s">
        <v>2877</v>
      </c>
      <c r="G1667" s="226">
        <v>0</v>
      </c>
    </row>
    <row r="1668" spans="2:7" x14ac:dyDescent="0.25">
      <c r="B1668" s="235" t="s">
        <v>2878</v>
      </c>
      <c r="C1668" s="235" t="s">
        <v>2879</v>
      </c>
      <c r="D1668" s="226">
        <v>0</v>
      </c>
      <c r="E1668" s="235" t="s">
        <v>2878</v>
      </c>
      <c r="F1668" s="235" t="s">
        <v>2879</v>
      </c>
      <c r="G1668" s="226">
        <v>0</v>
      </c>
    </row>
    <row r="1669" spans="2:7" x14ac:dyDescent="0.25">
      <c r="B1669" s="235" t="s">
        <v>2880</v>
      </c>
      <c r="C1669" s="235" t="s">
        <v>2881</v>
      </c>
      <c r="D1669" s="226">
        <v>0</v>
      </c>
      <c r="E1669" s="235" t="s">
        <v>2880</v>
      </c>
      <c r="F1669" s="235" t="s">
        <v>2881</v>
      </c>
      <c r="G1669" s="226">
        <v>0</v>
      </c>
    </row>
    <row r="1670" spans="2:7" x14ac:dyDescent="0.25">
      <c r="B1670" s="235" t="s">
        <v>2882</v>
      </c>
      <c r="C1670" s="235" t="s">
        <v>2883</v>
      </c>
      <c r="D1670" s="226">
        <v>0</v>
      </c>
      <c r="E1670" s="235" t="s">
        <v>2882</v>
      </c>
      <c r="F1670" s="235" t="s">
        <v>2883</v>
      </c>
      <c r="G1670" s="226">
        <v>0</v>
      </c>
    </row>
    <row r="1671" spans="2:7" x14ac:dyDescent="0.25">
      <c r="B1671" s="235" t="s">
        <v>2884</v>
      </c>
      <c r="C1671" s="235" t="s">
        <v>2885</v>
      </c>
      <c r="D1671" s="226">
        <v>0</v>
      </c>
      <c r="E1671" s="235" t="s">
        <v>2884</v>
      </c>
      <c r="F1671" s="235" t="s">
        <v>2885</v>
      </c>
      <c r="G1671" s="226">
        <v>0</v>
      </c>
    </row>
    <row r="1672" spans="2:7" x14ac:dyDescent="0.25">
      <c r="B1672" s="235" t="s">
        <v>2886</v>
      </c>
      <c r="C1672" s="235" t="s">
        <v>2887</v>
      </c>
      <c r="D1672" s="226">
        <v>0</v>
      </c>
      <c r="E1672" s="235" t="s">
        <v>2886</v>
      </c>
      <c r="F1672" s="235" t="s">
        <v>2887</v>
      </c>
      <c r="G1672" s="226">
        <v>0</v>
      </c>
    </row>
    <row r="1673" spans="2:7" x14ac:dyDescent="0.25">
      <c r="B1673" s="235" t="s">
        <v>2888</v>
      </c>
      <c r="C1673" s="235" t="s">
        <v>2889</v>
      </c>
      <c r="D1673" s="226">
        <v>0</v>
      </c>
      <c r="E1673" s="235" t="s">
        <v>2888</v>
      </c>
      <c r="F1673" s="235" t="s">
        <v>2889</v>
      </c>
      <c r="G1673" s="226">
        <v>0</v>
      </c>
    </row>
    <row r="1674" spans="2:7" x14ac:dyDescent="0.25">
      <c r="B1674" s="235" t="s">
        <v>2890</v>
      </c>
      <c r="C1674" s="235" t="s">
        <v>2891</v>
      </c>
      <c r="D1674" s="226">
        <v>0</v>
      </c>
      <c r="E1674" s="235" t="s">
        <v>2890</v>
      </c>
      <c r="F1674" s="235" t="s">
        <v>2891</v>
      </c>
      <c r="G1674" s="226">
        <v>0</v>
      </c>
    </row>
    <row r="1675" spans="2:7" x14ac:dyDescent="0.25">
      <c r="B1675" s="235" t="s">
        <v>2892</v>
      </c>
      <c r="C1675" s="235" t="s">
        <v>2889</v>
      </c>
      <c r="D1675" s="226">
        <v>0</v>
      </c>
      <c r="E1675" s="235" t="s">
        <v>2892</v>
      </c>
      <c r="F1675" s="235" t="s">
        <v>2889</v>
      </c>
      <c r="G1675" s="226">
        <v>0</v>
      </c>
    </row>
    <row r="1676" spans="2:7" x14ac:dyDescent="0.25">
      <c r="B1676" s="235" t="s">
        <v>2893</v>
      </c>
      <c r="C1676" s="235" t="s">
        <v>2894</v>
      </c>
      <c r="D1676" s="226">
        <v>0</v>
      </c>
      <c r="E1676" s="235" t="s">
        <v>2893</v>
      </c>
      <c r="F1676" s="235" t="s">
        <v>2894</v>
      </c>
      <c r="G1676" s="226">
        <v>0</v>
      </c>
    </row>
    <row r="1677" spans="2:7" x14ac:dyDescent="0.25">
      <c r="B1677" s="235" t="s">
        <v>2895</v>
      </c>
      <c r="C1677" s="235" t="s">
        <v>2896</v>
      </c>
      <c r="D1677" s="226">
        <v>0</v>
      </c>
      <c r="E1677" s="235" t="s">
        <v>2895</v>
      </c>
      <c r="F1677" s="235" t="s">
        <v>2896</v>
      </c>
      <c r="G1677" s="226">
        <v>0</v>
      </c>
    </row>
    <row r="1678" spans="2:7" x14ac:dyDescent="0.25">
      <c r="B1678" s="235" t="s">
        <v>2897</v>
      </c>
      <c r="C1678" s="235" t="s">
        <v>2898</v>
      </c>
      <c r="D1678" s="226">
        <v>0</v>
      </c>
      <c r="E1678" s="235" t="s">
        <v>2897</v>
      </c>
      <c r="F1678" s="235" t="s">
        <v>2898</v>
      </c>
      <c r="G1678" s="226">
        <v>0</v>
      </c>
    </row>
    <row r="1679" spans="2:7" x14ac:dyDescent="0.25">
      <c r="B1679" s="235" t="s">
        <v>2899</v>
      </c>
      <c r="C1679" s="235" t="s">
        <v>2667</v>
      </c>
      <c r="D1679" s="226">
        <v>0</v>
      </c>
      <c r="E1679" s="235" t="s">
        <v>2899</v>
      </c>
      <c r="F1679" s="235" t="s">
        <v>2667</v>
      </c>
      <c r="G1679" s="226">
        <v>0</v>
      </c>
    </row>
    <row r="1680" spans="2:7" x14ac:dyDescent="0.25">
      <c r="B1680" s="235" t="s">
        <v>2900</v>
      </c>
      <c r="C1680" s="235" t="s">
        <v>2901</v>
      </c>
      <c r="D1680" s="226">
        <v>0</v>
      </c>
      <c r="E1680" s="235" t="s">
        <v>2900</v>
      </c>
      <c r="F1680" s="235" t="s">
        <v>2901</v>
      </c>
      <c r="G1680" s="226">
        <v>0</v>
      </c>
    </row>
    <row r="1681" spans="2:7" x14ac:dyDescent="0.25">
      <c r="B1681" s="235" t="s">
        <v>2902</v>
      </c>
      <c r="C1681" s="235" t="s">
        <v>2903</v>
      </c>
      <c r="D1681" s="226">
        <v>0</v>
      </c>
      <c r="E1681" s="235" t="s">
        <v>2902</v>
      </c>
      <c r="F1681" s="235" t="s">
        <v>2903</v>
      </c>
      <c r="G1681" s="226">
        <v>0</v>
      </c>
    </row>
    <row r="1682" spans="2:7" x14ac:dyDescent="0.25">
      <c r="B1682" s="235" t="s">
        <v>2904</v>
      </c>
      <c r="C1682" s="235" t="s">
        <v>2905</v>
      </c>
      <c r="D1682" s="226">
        <v>0</v>
      </c>
      <c r="E1682" s="235" t="s">
        <v>2904</v>
      </c>
      <c r="F1682" s="235" t="s">
        <v>2905</v>
      </c>
      <c r="G1682" s="226">
        <v>0</v>
      </c>
    </row>
    <row r="1683" spans="2:7" x14ac:dyDescent="0.25">
      <c r="B1683" s="235" t="s">
        <v>2906</v>
      </c>
      <c r="C1683" s="235" t="s">
        <v>2907</v>
      </c>
      <c r="D1683" s="226">
        <v>0</v>
      </c>
      <c r="E1683" s="235" t="s">
        <v>2906</v>
      </c>
      <c r="F1683" s="235" t="s">
        <v>2907</v>
      </c>
      <c r="G1683" s="226">
        <v>0</v>
      </c>
    </row>
    <row r="1684" spans="2:7" x14ac:dyDescent="0.25">
      <c r="B1684" s="235" t="s">
        <v>2908</v>
      </c>
      <c r="C1684" s="235" t="s">
        <v>2909</v>
      </c>
      <c r="D1684" s="226">
        <v>0</v>
      </c>
      <c r="E1684" s="235" t="s">
        <v>2908</v>
      </c>
      <c r="F1684" s="235" t="s">
        <v>2909</v>
      </c>
      <c r="G1684" s="226">
        <v>0</v>
      </c>
    </row>
    <row r="1685" spans="2:7" x14ac:dyDescent="0.25">
      <c r="B1685" s="235" t="s">
        <v>2910</v>
      </c>
      <c r="C1685" s="235" t="s">
        <v>2911</v>
      </c>
      <c r="D1685" s="226">
        <v>0</v>
      </c>
      <c r="E1685" s="235" t="s">
        <v>2910</v>
      </c>
      <c r="F1685" s="235" t="s">
        <v>2911</v>
      </c>
      <c r="G1685" s="226">
        <v>0</v>
      </c>
    </row>
    <row r="1686" spans="2:7" x14ac:dyDescent="0.25">
      <c r="B1686" s="235" t="s">
        <v>2912</v>
      </c>
      <c r="C1686" s="235" t="s">
        <v>2913</v>
      </c>
      <c r="D1686" s="226">
        <v>0</v>
      </c>
      <c r="E1686" s="235" t="s">
        <v>2912</v>
      </c>
      <c r="F1686" s="235" t="s">
        <v>2913</v>
      </c>
      <c r="G1686" s="226">
        <v>0</v>
      </c>
    </row>
    <row r="1687" spans="2:7" x14ac:dyDescent="0.25">
      <c r="B1687" s="235" t="s">
        <v>2914</v>
      </c>
      <c r="C1687" s="235" t="s">
        <v>1093</v>
      </c>
      <c r="D1687" s="226">
        <v>0</v>
      </c>
      <c r="E1687" s="235" t="s">
        <v>2914</v>
      </c>
      <c r="F1687" s="235" t="s">
        <v>1093</v>
      </c>
      <c r="G1687" s="226">
        <v>0</v>
      </c>
    </row>
    <row r="1688" spans="2:7" x14ac:dyDescent="0.25">
      <c r="B1688" s="235" t="s">
        <v>2915</v>
      </c>
      <c r="C1688" s="235" t="s">
        <v>2671</v>
      </c>
      <c r="D1688" s="226">
        <v>0</v>
      </c>
      <c r="E1688" s="235" t="s">
        <v>2915</v>
      </c>
      <c r="F1688" s="235" t="s">
        <v>2671</v>
      </c>
      <c r="G1688" s="226">
        <v>0</v>
      </c>
    </row>
    <row r="1689" spans="2:7" x14ac:dyDescent="0.25">
      <c r="B1689" s="235" t="s">
        <v>2916</v>
      </c>
      <c r="C1689" s="235" t="s">
        <v>2917</v>
      </c>
      <c r="D1689" s="226">
        <v>0</v>
      </c>
      <c r="E1689" s="235" t="s">
        <v>2916</v>
      </c>
      <c r="F1689" s="235" t="s">
        <v>2917</v>
      </c>
      <c r="G1689" s="226">
        <v>0</v>
      </c>
    </row>
    <row r="1690" spans="2:7" x14ac:dyDescent="0.25">
      <c r="B1690" s="235" t="s">
        <v>2918</v>
      </c>
      <c r="C1690" s="235" t="s">
        <v>2919</v>
      </c>
      <c r="D1690" s="226">
        <v>0</v>
      </c>
      <c r="E1690" s="235" t="s">
        <v>2918</v>
      </c>
      <c r="F1690" s="235" t="s">
        <v>2919</v>
      </c>
      <c r="G1690" s="226">
        <v>0</v>
      </c>
    </row>
    <row r="1691" spans="2:7" x14ac:dyDescent="0.25">
      <c r="B1691" s="235" t="s">
        <v>2920</v>
      </c>
      <c r="C1691" s="235" t="s">
        <v>2921</v>
      </c>
      <c r="D1691" s="226">
        <v>0</v>
      </c>
      <c r="E1691" s="235" t="s">
        <v>2920</v>
      </c>
      <c r="F1691" s="235" t="s">
        <v>2921</v>
      </c>
      <c r="G1691" s="226">
        <v>0</v>
      </c>
    </row>
    <row r="1692" spans="2:7" x14ac:dyDescent="0.25">
      <c r="B1692" s="235" t="s">
        <v>2922</v>
      </c>
      <c r="C1692" s="235" t="s">
        <v>2923</v>
      </c>
      <c r="D1692" s="226">
        <v>0</v>
      </c>
      <c r="E1692" s="235" t="s">
        <v>2922</v>
      </c>
      <c r="F1692" s="235" t="s">
        <v>2923</v>
      </c>
      <c r="G1692" s="226">
        <v>0</v>
      </c>
    </row>
    <row r="1693" spans="2:7" x14ac:dyDescent="0.25">
      <c r="B1693" s="235" t="s">
        <v>2924</v>
      </c>
      <c r="C1693" s="235" t="s">
        <v>1068</v>
      </c>
      <c r="D1693" s="226">
        <v>0</v>
      </c>
      <c r="E1693" s="235" t="s">
        <v>2924</v>
      </c>
      <c r="F1693" s="235" t="s">
        <v>1068</v>
      </c>
      <c r="G1693" s="226">
        <v>0</v>
      </c>
    </row>
    <row r="1694" spans="2:7" x14ac:dyDescent="0.25">
      <c r="B1694" s="235" t="s">
        <v>2925</v>
      </c>
      <c r="C1694" s="235" t="s">
        <v>2643</v>
      </c>
      <c r="D1694" s="226">
        <v>0</v>
      </c>
      <c r="E1694" s="235" t="s">
        <v>2925</v>
      </c>
      <c r="F1694" s="235" t="s">
        <v>2643</v>
      </c>
      <c r="G1694" s="226">
        <v>0</v>
      </c>
    </row>
    <row r="1695" spans="2:7" x14ac:dyDescent="0.25">
      <c r="B1695" s="235" t="s">
        <v>2926</v>
      </c>
      <c r="C1695" s="235" t="s">
        <v>2927</v>
      </c>
      <c r="D1695" s="226">
        <v>0</v>
      </c>
      <c r="E1695" s="235" t="s">
        <v>2926</v>
      </c>
      <c r="F1695" s="235" t="s">
        <v>2927</v>
      </c>
      <c r="G1695" s="226">
        <v>0</v>
      </c>
    </row>
    <row r="1696" spans="2:7" x14ac:dyDescent="0.25">
      <c r="B1696" s="235" t="s">
        <v>2928</v>
      </c>
      <c r="C1696" s="235" t="s">
        <v>2929</v>
      </c>
      <c r="D1696" s="226">
        <v>0</v>
      </c>
      <c r="E1696" s="235" t="s">
        <v>2928</v>
      </c>
      <c r="F1696" s="235" t="s">
        <v>2929</v>
      </c>
      <c r="G1696" s="226">
        <v>0</v>
      </c>
    </row>
    <row r="1697" spans="2:7" x14ac:dyDescent="0.25">
      <c r="B1697" s="235" t="s">
        <v>2930</v>
      </c>
      <c r="C1697" s="235" t="s">
        <v>1076</v>
      </c>
      <c r="D1697" s="226">
        <v>0</v>
      </c>
      <c r="E1697" s="235" t="s">
        <v>2930</v>
      </c>
      <c r="F1697" s="235" t="s">
        <v>1076</v>
      </c>
      <c r="G1697" s="226">
        <v>0</v>
      </c>
    </row>
    <row r="1698" spans="2:7" x14ac:dyDescent="0.25">
      <c r="B1698" s="235" t="s">
        <v>2931</v>
      </c>
      <c r="C1698" s="235" t="s">
        <v>2932</v>
      </c>
      <c r="D1698" s="226">
        <v>0</v>
      </c>
      <c r="E1698" s="235" t="s">
        <v>2931</v>
      </c>
      <c r="F1698" s="235" t="s">
        <v>2932</v>
      </c>
      <c r="G1698" s="226">
        <v>0</v>
      </c>
    </row>
    <row r="1699" spans="2:7" x14ac:dyDescent="0.25">
      <c r="B1699" s="235" t="s">
        <v>2933</v>
      </c>
      <c r="C1699" s="235" t="s">
        <v>2934</v>
      </c>
      <c r="D1699" s="226">
        <v>0</v>
      </c>
      <c r="E1699" s="235" t="s">
        <v>2933</v>
      </c>
      <c r="F1699" s="235" t="s">
        <v>2934</v>
      </c>
      <c r="G1699" s="226">
        <v>0</v>
      </c>
    </row>
    <row r="1700" spans="2:7" x14ac:dyDescent="0.25">
      <c r="B1700" s="235" t="s">
        <v>2935</v>
      </c>
      <c r="C1700" s="235" t="s">
        <v>2936</v>
      </c>
      <c r="D1700" s="226">
        <v>0</v>
      </c>
      <c r="E1700" s="235" t="s">
        <v>2935</v>
      </c>
      <c r="F1700" s="235" t="s">
        <v>2936</v>
      </c>
      <c r="G1700" s="226">
        <v>0</v>
      </c>
    </row>
    <row r="1701" spans="2:7" x14ac:dyDescent="0.25">
      <c r="B1701" s="235" t="s">
        <v>2937</v>
      </c>
      <c r="C1701" s="235" t="s">
        <v>2938</v>
      </c>
      <c r="D1701" s="226">
        <v>0</v>
      </c>
      <c r="E1701" s="235" t="s">
        <v>2937</v>
      </c>
      <c r="F1701" s="235" t="s">
        <v>2938</v>
      </c>
      <c r="G1701" s="226">
        <v>0</v>
      </c>
    </row>
    <row r="1702" spans="2:7" x14ac:dyDescent="0.25">
      <c r="B1702" s="235" t="s">
        <v>2939</v>
      </c>
      <c r="C1702" s="235" t="s">
        <v>2940</v>
      </c>
      <c r="D1702" s="226">
        <v>0</v>
      </c>
      <c r="E1702" s="235" t="s">
        <v>2939</v>
      </c>
      <c r="F1702" s="235" t="s">
        <v>2940</v>
      </c>
      <c r="G1702" s="226">
        <v>0</v>
      </c>
    </row>
    <row r="1703" spans="2:7" x14ac:dyDescent="0.25">
      <c r="B1703" s="235" t="s">
        <v>2941</v>
      </c>
      <c r="C1703" s="235" t="s">
        <v>2942</v>
      </c>
      <c r="D1703" s="226">
        <v>0</v>
      </c>
      <c r="E1703" s="235" t="s">
        <v>2941</v>
      </c>
      <c r="F1703" s="235" t="s">
        <v>2942</v>
      </c>
      <c r="G1703" s="226">
        <v>0</v>
      </c>
    </row>
    <row r="1704" spans="2:7" x14ac:dyDescent="0.25">
      <c r="B1704" s="235" t="s">
        <v>2943</v>
      </c>
      <c r="C1704" s="235" t="s">
        <v>2944</v>
      </c>
      <c r="D1704" s="226">
        <v>0</v>
      </c>
      <c r="E1704" s="235" t="s">
        <v>2943</v>
      </c>
      <c r="F1704" s="235" t="s">
        <v>2944</v>
      </c>
      <c r="G1704" s="226">
        <v>0</v>
      </c>
    </row>
    <row r="1705" spans="2:7" x14ac:dyDescent="0.25">
      <c r="B1705" s="235" t="s">
        <v>2945</v>
      </c>
      <c r="C1705" s="235" t="s">
        <v>2946</v>
      </c>
      <c r="D1705" s="226">
        <v>0</v>
      </c>
      <c r="E1705" s="235" t="s">
        <v>2945</v>
      </c>
      <c r="F1705" s="235" t="s">
        <v>2946</v>
      </c>
      <c r="G1705" s="226">
        <v>0</v>
      </c>
    </row>
    <row r="1706" spans="2:7" x14ac:dyDescent="0.25">
      <c r="B1706" s="235" t="s">
        <v>2947</v>
      </c>
      <c r="C1706" s="235" t="s">
        <v>2948</v>
      </c>
      <c r="D1706" s="226">
        <v>0</v>
      </c>
      <c r="E1706" s="235" t="s">
        <v>2947</v>
      </c>
      <c r="F1706" s="235" t="s">
        <v>2948</v>
      </c>
      <c r="G1706" s="226">
        <v>0</v>
      </c>
    </row>
    <row r="1707" spans="2:7" x14ac:dyDescent="0.25">
      <c r="B1707" s="235" t="s">
        <v>2949</v>
      </c>
      <c r="C1707" s="235" t="s">
        <v>2950</v>
      </c>
      <c r="D1707" s="226">
        <v>0</v>
      </c>
      <c r="E1707" s="235" t="s">
        <v>2949</v>
      </c>
      <c r="F1707" s="235" t="s">
        <v>2950</v>
      </c>
      <c r="G1707" s="226">
        <v>0</v>
      </c>
    </row>
    <row r="1708" spans="2:7" x14ac:dyDescent="0.25">
      <c r="B1708" s="235" t="s">
        <v>2951</v>
      </c>
      <c r="C1708" s="235" t="s">
        <v>2952</v>
      </c>
      <c r="D1708" s="226">
        <v>36718959.380000003</v>
      </c>
      <c r="E1708" s="235" t="s">
        <v>2951</v>
      </c>
      <c r="F1708" s="235" t="s">
        <v>2952</v>
      </c>
      <c r="G1708" s="226">
        <v>36427810.770000003</v>
      </c>
    </row>
    <row r="1709" spans="2:7" x14ac:dyDescent="0.25">
      <c r="B1709" s="235" t="s">
        <v>2953</v>
      </c>
      <c r="C1709" s="235" t="s">
        <v>2954</v>
      </c>
      <c r="D1709" s="226">
        <v>148</v>
      </c>
      <c r="E1709" s="235" t="s">
        <v>2953</v>
      </c>
      <c r="F1709" s="235" t="s">
        <v>2954</v>
      </c>
      <c r="G1709" s="226">
        <v>148</v>
      </c>
    </row>
    <row r="1710" spans="2:7" x14ac:dyDescent="0.25">
      <c r="B1710" s="235" t="s">
        <v>2955</v>
      </c>
      <c r="C1710" s="235" t="s">
        <v>2956</v>
      </c>
      <c r="D1710" s="226">
        <v>0</v>
      </c>
      <c r="E1710" s="235" t="s">
        <v>2955</v>
      </c>
      <c r="F1710" s="235" t="s">
        <v>2956</v>
      </c>
      <c r="G1710" s="226">
        <v>0</v>
      </c>
    </row>
    <row r="1711" spans="2:7" x14ac:dyDescent="0.25">
      <c r="B1711" s="235" t="s">
        <v>2957</v>
      </c>
      <c r="C1711" s="235" t="s">
        <v>2958</v>
      </c>
      <c r="D1711" s="226">
        <v>148</v>
      </c>
      <c r="E1711" s="235" t="s">
        <v>2957</v>
      </c>
      <c r="F1711" s="235" t="s">
        <v>2958</v>
      </c>
      <c r="G1711" s="226">
        <v>148</v>
      </c>
    </row>
    <row r="1712" spans="2:7" x14ac:dyDescent="0.25">
      <c r="B1712" s="235" t="s">
        <v>2959</v>
      </c>
      <c r="C1712" s="235" t="s">
        <v>2960</v>
      </c>
      <c r="D1712" s="226">
        <v>148</v>
      </c>
      <c r="E1712" s="235" t="s">
        <v>2959</v>
      </c>
      <c r="F1712" s="235" t="s">
        <v>2960</v>
      </c>
      <c r="G1712" s="226">
        <v>148</v>
      </c>
    </row>
    <row r="1713" spans="2:7" x14ac:dyDescent="0.25">
      <c r="B1713" s="235" t="s">
        <v>2961</v>
      </c>
      <c r="C1713" s="235" t="s">
        <v>556</v>
      </c>
      <c r="D1713" s="226">
        <v>0</v>
      </c>
      <c r="E1713" s="235" t="s">
        <v>2961</v>
      </c>
      <c r="F1713" s="235" t="s">
        <v>556</v>
      </c>
      <c r="G1713" s="226">
        <v>0</v>
      </c>
    </row>
    <row r="1714" spans="2:7" x14ac:dyDescent="0.25">
      <c r="B1714" s="235" t="s">
        <v>2962</v>
      </c>
      <c r="C1714" s="235" t="s">
        <v>2963</v>
      </c>
      <c r="D1714" s="226">
        <v>20000</v>
      </c>
      <c r="E1714" s="235" t="s">
        <v>2962</v>
      </c>
      <c r="F1714" s="235" t="s">
        <v>2963</v>
      </c>
      <c r="G1714" s="226">
        <v>20000</v>
      </c>
    </row>
    <row r="1715" spans="2:7" x14ac:dyDescent="0.25">
      <c r="B1715" s="235" t="s">
        <v>2964</v>
      </c>
      <c r="C1715" s="235" t="s">
        <v>2631</v>
      </c>
      <c r="D1715" s="226">
        <v>0</v>
      </c>
      <c r="E1715" s="235" t="s">
        <v>2964</v>
      </c>
      <c r="F1715" s="235" t="s">
        <v>2631</v>
      </c>
      <c r="G1715" s="226">
        <v>0</v>
      </c>
    </row>
    <row r="1716" spans="2:7" x14ac:dyDescent="0.25">
      <c r="B1716" s="235" t="s">
        <v>2965</v>
      </c>
      <c r="C1716" s="235" t="s">
        <v>2966</v>
      </c>
      <c r="D1716" s="226">
        <v>0</v>
      </c>
      <c r="E1716" s="235" t="s">
        <v>2965</v>
      </c>
      <c r="F1716" s="235" t="s">
        <v>2966</v>
      </c>
      <c r="G1716" s="226">
        <v>0</v>
      </c>
    </row>
    <row r="1717" spans="2:7" x14ac:dyDescent="0.25">
      <c r="B1717" s="235" t="s">
        <v>2967</v>
      </c>
      <c r="C1717" s="235" t="s">
        <v>2968</v>
      </c>
      <c r="D1717" s="226">
        <v>0</v>
      </c>
      <c r="E1717" s="235" t="s">
        <v>2967</v>
      </c>
      <c r="F1717" s="235" t="s">
        <v>2968</v>
      </c>
      <c r="G1717" s="226">
        <v>0</v>
      </c>
    </row>
    <row r="1718" spans="2:7" x14ac:dyDescent="0.25">
      <c r="B1718" s="235" t="s">
        <v>2969</v>
      </c>
      <c r="C1718" s="235" t="s">
        <v>2970</v>
      </c>
      <c r="D1718" s="226">
        <v>0</v>
      </c>
      <c r="E1718" s="235" t="s">
        <v>2969</v>
      </c>
      <c r="F1718" s="235" t="s">
        <v>2970</v>
      </c>
      <c r="G1718" s="226">
        <v>0</v>
      </c>
    </row>
    <row r="1719" spans="2:7" x14ac:dyDescent="0.25">
      <c r="B1719" s="235" t="s">
        <v>2971</v>
      </c>
      <c r="C1719" s="235" t="s">
        <v>1068</v>
      </c>
      <c r="D1719" s="226">
        <v>0</v>
      </c>
      <c r="E1719" s="235" t="s">
        <v>2971</v>
      </c>
      <c r="F1719" s="235" t="s">
        <v>1068</v>
      </c>
      <c r="G1719" s="226">
        <v>0</v>
      </c>
    </row>
    <row r="1720" spans="2:7" x14ac:dyDescent="0.25">
      <c r="B1720" s="235" t="s">
        <v>2972</v>
      </c>
      <c r="C1720" s="235" t="s">
        <v>2643</v>
      </c>
      <c r="D1720" s="226">
        <v>0</v>
      </c>
      <c r="E1720" s="235" t="s">
        <v>2972</v>
      </c>
      <c r="F1720" s="235" t="s">
        <v>2643</v>
      </c>
      <c r="G1720" s="226">
        <v>0</v>
      </c>
    </row>
    <row r="1721" spans="2:7" x14ac:dyDescent="0.25">
      <c r="B1721" s="235" t="s">
        <v>2973</v>
      </c>
      <c r="C1721" s="235" t="s">
        <v>2927</v>
      </c>
      <c r="D1721" s="226">
        <v>0</v>
      </c>
      <c r="E1721" s="235" t="s">
        <v>2973</v>
      </c>
      <c r="F1721" s="235" t="s">
        <v>2927</v>
      </c>
      <c r="G1721" s="226">
        <v>0</v>
      </c>
    </row>
    <row r="1722" spans="2:7" x14ac:dyDescent="0.25">
      <c r="B1722" s="235" t="s">
        <v>2974</v>
      </c>
      <c r="C1722" s="235" t="s">
        <v>2975</v>
      </c>
      <c r="D1722" s="226">
        <v>0</v>
      </c>
      <c r="E1722" s="235" t="s">
        <v>2974</v>
      </c>
      <c r="F1722" s="235" t="s">
        <v>2975</v>
      </c>
      <c r="G1722" s="226">
        <v>0</v>
      </c>
    </row>
    <row r="1723" spans="2:7" x14ac:dyDescent="0.25">
      <c r="B1723" s="235" t="s">
        <v>2976</v>
      </c>
      <c r="C1723" s="235" t="s">
        <v>1076</v>
      </c>
      <c r="D1723" s="226">
        <v>0</v>
      </c>
      <c r="E1723" s="235" t="s">
        <v>2976</v>
      </c>
      <c r="F1723" s="235" t="s">
        <v>1076</v>
      </c>
      <c r="G1723" s="226">
        <v>0</v>
      </c>
    </row>
    <row r="1724" spans="2:7" x14ac:dyDescent="0.25">
      <c r="B1724" s="235" t="s">
        <v>2977</v>
      </c>
      <c r="C1724" s="235" t="s">
        <v>2932</v>
      </c>
      <c r="D1724" s="226">
        <v>0</v>
      </c>
      <c r="E1724" s="235" t="s">
        <v>2977</v>
      </c>
      <c r="F1724" s="235" t="s">
        <v>2932</v>
      </c>
      <c r="G1724" s="226">
        <v>0</v>
      </c>
    </row>
    <row r="1725" spans="2:7" x14ac:dyDescent="0.25">
      <c r="B1725" s="235" t="s">
        <v>2978</v>
      </c>
      <c r="C1725" s="235" t="s">
        <v>2979</v>
      </c>
      <c r="D1725" s="226">
        <v>0</v>
      </c>
      <c r="E1725" s="235" t="s">
        <v>2978</v>
      </c>
      <c r="F1725" s="235" t="s">
        <v>2979</v>
      </c>
      <c r="G1725" s="226">
        <v>0</v>
      </c>
    </row>
    <row r="1726" spans="2:7" x14ac:dyDescent="0.25">
      <c r="B1726" s="235" t="s">
        <v>2980</v>
      </c>
      <c r="C1726" s="235" t="s">
        <v>2981</v>
      </c>
      <c r="D1726" s="226">
        <v>0</v>
      </c>
      <c r="E1726" s="235" t="s">
        <v>2980</v>
      </c>
      <c r="F1726" s="235" t="s">
        <v>2981</v>
      </c>
      <c r="G1726" s="226">
        <v>0</v>
      </c>
    </row>
    <row r="1727" spans="2:7" x14ac:dyDescent="0.25">
      <c r="B1727" s="235" t="s">
        <v>2982</v>
      </c>
      <c r="C1727" s="235" t="s">
        <v>2983</v>
      </c>
      <c r="D1727" s="226">
        <v>0</v>
      </c>
      <c r="E1727" s="235" t="s">
        <v>2982</v>
      </c>
      <c r="F1727" s="235" t="s">
        <v>2983</v>
      </c>
      <c r="G1727" s="226">
        <v>0</v>
      </c>
    </row>
    <row r="1728" spans="2:7" x14ac:dyDescent="0.25">
      <c r="B1728" s="235" t="s">
        <v>2984</v>
      </c>
      <c r="C1728" s="235" t="s">
        <v>2985</v>
      </c>
      <c r="D1728" s="226">
        <v>0</v>
      </c>
      <c r="E1728" s="235" t="s">
        <v>2984</v>
      </c>
      <c r="F1728" s="235" t="s">
        <v>2985</v>
      </c>
      <c r="G1728" s="226">
        <v>0</v>
      </c>
    </row>
    <row r="1729" spans="2:7" x14ac:dyDescent="0.25">
      <c r="B1729" s="235" t="s">
        <v>2986</v>
      </c>
      <c r="C1729" s="235" t="s">
        <v>91</v>
      </c>
      <c r="D1729" s="226">
        <v>20000</v>
      </c>
      <c r="E1729" s="235" t="s">
        <v>2986</v>
      </c>
      <c r="F1729" s="235" t="s">
        <v>91</v>
      </c>
      <c r="G1729" s="226">
        <v>20000</v>
      </c>
    </row>
    <row r="1730" spans="2:7" x14ac:dyDescent="0.25">
      <c r="B1730" s="235" t="s">
        <v>2987</v>
      </c>
      <c r="C1730" s="235" t="s">
        <v>2988</v>
      </c>
      <c r="D1730" s="226">
        <v>20000</v>
      </c>
      <c r="E1730" s="235" t="s">
        <v>2987</v>
      </c>
      <c r="F1730" s="235" t="s">
        <v>2988</v>
      </c>
      <c r="G1730" s="226">
        <v>20000</v>
      </c>
    </row>
    <row r="1731" spans="2:7" x14ac:dyDescent="0.25">
      <c r="B1731" s="235" t="s">
        <v>2989</v>
      </c>
      <c r="C1731" s="235" t="s">
        <v>2990</v>
      </c>
      <c r="D1731" s="226">
        <v>9793645.9900000002</v>
      </c>
      <c r="E1731" s="235" t="s">
        <v>2989</v>
      </c>
      <c r="F1731" s="235" t="s">
        <v>2990</v>
      </c>
      <c r="G1731" s="226">
        <v>9852338.8200000003</v>
      </c>
    </row>
    <row r="1732" spans="2:7" x14ac:dyDescent="0.25">
      <c r="B1732" s="235" t="s">
        <v>2991</v>
      </c>
      <c r="C1732" s="235" t="s">
        <v>71</v>
      </c>
      <c r="D1732" s="226">
        <v>0</v>
      </c>
      <c r="E1732" s="235" t="s">
        <v>2991</v>
      </c>
      <c r="F1732" s="235" t="s">
        <v>71</v>
      </c>
      <c r="G1732" s="226">
        <v>0</v>
      </c>
    </row>
    <row r="1733" spans="2:7" x14ac:dyDescent="0.25">
      <c r="B1733" s="235" t="s">
        <v>2992</v>
      </c>
      <c r="C1733" s="235" t="s">
        <v>566</v>
      </c>
      <c r="D1733" s="226">
        <v>9785745.0500000007</v>
      </c>
      <c r="E1733" s="235" t="s">
        <v>2992</v>
      </c>
      <c r="F1733" s="235" t="s">
        <v>566</v>
      </c>
      <c r="G1733" s="226">
        <v>9844437.8800000008</v>
      </c>
    </row>
    <row r="1734" spans="2:7" x14ac:dyDescent="0.25">
      <c r="B1734" s="235" t="s">
        <v>2993</v>
      </c>
      <c r="C1734" s="235" t="s">
        <v>2994</v>
      </c>
      <c r="D1734" s="226">
        <v>9785745.0500000007</v>
      </c>
      <c r="E1734" s="235" t="s">
        <v>2993</v>
      </c>
      <c r="F1734" s="235" t="s">
        <v>2994</v>
      </c>
      <c r="G1734" s="226">
        <v>9844437.8800000008</v>
      </c>
    </row>
    <row r="1735" spans="2:7" x14ac:dyDescent="0.25">
      <c r="B1735" s="235" t="s">
        <v>2995</v>
      </c>
      <c r="C1735" s="235" t="s">
        <v>1089</v>
      </c>
      <c r="D1735" s="226">
        <v>0</v>
      </c>
      <c r="E1735" s="235" t="s">
        <v>2995</v>
      </c>
      <c r="F1735" s="235" t="s">
        <v>1089</v>
      </c>
      <c r="G1735" s="226">
        <v>0</v>
      </c>
    </row>
    <row r="1736" spans="2:7" x14ac:dyDescent="0.25">
      <c r="B1736" s="235" t="s">
        <v>2996</v>
      </c>
      <c r="C1736" s="235" t="s">
        <v>1040</v>
      </c>
      <c r="D1736" s="226">
        <v>7900.94</v>
      </c>
      <c r="E1736" s="235" t="s">
        <v>2996</v>
      </c>
      <c r="F1736" s="235" t="s">
        <v>1040</v>
      </c>
      <c r="G1736" s="226">
        <v>7900.94</v>
      </c>
    </row>
    <row r="1737" spans="2:7" x14ac:dyDescent="0.25">
      <c r="B1737" s="235" t="s">
        <v>2997</v>
      </c>
      <c r="C1737" s="235" t="s">
        <v>2298</v>
      </c>
      <c r="D1737" s="226">
        <v>7900.94</v>
      </c>
      <c r="E1737" s="235" t="s">
        <v>2997</v>
      </c>
      <c r="F1737" s="235" t="s">
        <v>2298</v>
      </c>
      <c r="G1737" s="226">
        <v>7900.94</v>
      </c>
    </row>
    <row r="1738" spans="2:7" x14ac:dyDescent="0.25">
      <c r="B1738" s="235" t="s">
        <v>2998</v>
      </c>
      <c r="C1738" s="235" t="s">
        <v>2999</v>
      </c>
      <c r="D1738" s="226">
        <v>0</v>
      </c>
      <c r="E1738" s="235" t="s">
        <v>2998</v>
      </c>
      <c r="F1738" s="235" t="s">
        <v>2999</v>
      </c>
      <c r="G1738" s="226">
        <v>0</v>
      </c>
    </row>
    <row r="1739" spans="2:7" x14ac:dyDescent="0.25">
      <c r="B1739" s="235" t="s">
        <v>3000</v>
      </c>
      <c r="C1739" s="235" t="s">
        <v>91</v>
      </c>
      <c r="D1739" s="226">
        <v>0</v>
      </c>
      <c r="E1739" s="235" t="s">
        <v>3000</v>
      </c>
      <c r="F1739" s="235" t="s">
        <v>91</v>
      </c>
      <c r="G1739" s="226">
        <v>0</v>
      </c>
    </row>
    <row r="1740" spans="2:7" x14ac:dyDescent="0.25">
      <c r="B1740" s="235" t="s">
        <v>3001</v>
      </c>
      <c r="C1740" s="235" t="s">
        <v>3002</v>
      </c>
      <c r="D1740" s="226">
        <v>0</v>
      </c>
      <c r="E1740" s="235" t="s">
        <v>3001</v>
      </c>
      <c r="F1740" s="235" t="s">
        <v>3002</v>
      </c>
      <c r="G1740" s="226">
        <v>0</v>
      </c>
    </row>
    <row r="1741" spans="2:7" x14ac:dyDescent="0.25">
      <c r="B1741" s="235" t="s">
        <v>3003</v>
      </c>
      <c r="C1741" s="235" t="s">
        <v>3004</v>
      </c>
      <c r="D1741" s="226">
        <v>0</v>
      </c>
      <c r="E1741" s="235" t="s">
        <v>3003</v>
      </c>
      <c r="F1741" s="235" t="s">
        <v>3004</v>
      </c>
      <c r="G1741" s="226">
        <v>0</v>
      </c>
    </row>
    <row r="1742" spans="2:7" x14ac:dyDescent="0.25">
      <c r="B1742" s="235" t="s">
        <v>3005</v>
      </c>
      <c r="C1742" s="235" t="s">
        <v>413</v>
      </c>
      <c r="D1742" s="226">
        <v>0</v>
      </c>
      <c r="E1742" s="235" t="s">
        <v>3005</v>
      </c>
      <c r="F1742" s="235" t="s">
        <v>413</v>
      </c>
      <c r="G1742" s="226">
        <v>0</v>
      </c>
    </row>
    <row r="1743" spans="2:7" x14ac:dyDescent="0.25">
      <c r="B1743" s="235" t="s">
        <v>3006</v>
      </c>
      <c r="C1743" s="235" t="s">
        <v>3007</v>
      </c>
      <c r="D1743" s="226">
        <v>2698592.21</v>
      </c>
      <c r="E1743" s="235" t="s">
        <v>3006</v>
      </c>
      <c r="F1743" s="235" t="s">
        <v>3007</v>
      </c>
      <c r="G1743" s="226">
        <v>2720832.49</v>
      </c>
    </row>
    <row r="1744" spans="2:7" x14ac:dyDescent="0.25">
      <c r="B1744" s="235" t="s">
        <v>3008</v>
      </c>
      <c r="C1744" s="235" t="s">
        <v>71</v>
      </c>
      <c r="D1744" s="226">
        <v>0</v>
      </c>
      <c r="E1744" s="235" t="s">
        <v>3008</v>
      </c>
      <c r="F1744" s="235" t="s">
        <v>71</v>
      </c>
      <c r="G1744" s="226">
        <v>0</v>
      </c>
    </row>
    <row r="1745" spans="2:7" x14ac:dyDescent="0.25">
      <c r="B1745" s="235" t="s">
        <v>3009</v>
      </c>
      <c r="C1745" s="235" t="s">
        <v>566</v>
      </c>
      <c r="D1745" s="226">
        <v>2698592.21</v>
      </c>
      <c r="E1745" s="235" t="s">
        <v>3009</v>
      </c>
      <c r="F1745" s="235" t="s">
        <v>566</v>
      </c>
      <c r="G1745" s="226">
        <v>2720832.49</v>
      </c>
    </row>
    <row r="1746" spans="2:7" x14ac:dyDescent="0.25">
      <c r="B1746" s="235" t="s">
        <v>3010</v>
      </c>
      <c r="C1746" s="235" t="s">
        <v>2994</v>
      </c>
      <c r="D1746" s="226">
        <v>2698592.21</v>
      </c>
      <c r="E1746" s="235" t="s">
        <v>3010</v>
      </c>
      <c r="F1746" s="235" t="s">
        <v>2994</v>
      </c>
      <c r="G1746" s="226">
        <v>2720832.49</v>
      </c>
    </row>
    <row r="1747" spans="2:7" x14ac:dyDescent="0.25">
      <c r="B1747" s="235" t="s">
        <v>3011</v>
      </c>
      <c r="C1747" s="235" t="s">
        <v>1089</v>
      </c>
      <c r="D1747" s="226">
        <v>0</v>
      </c>
      <c r="E1747" s="235" t="s">
        <v>3011</v>
      </c>
      <c r="F1747" s="235" t="s">
        <v>1089</v>
      </c>
      <c r="G1747" s="226">
        <v>0</v>
      </c>
    </row>
    <row r="1748" spans="2:7" x14ac:dyDescent="0.25">
      <c r="B1748" s="235" t="s">
        <v>3012</v>
      </c>
      <c r="C1748" s="235" t="s">
        <v>1040</v>
      </c>
      <c r="D1748" s="226">
        <v>0</v>
      </c>
      <c r="E1748" s="235" t="s">
        <v>3012</v>
      </c>
      <c r="F1748" s="235" t="s">
        <v>1040</v>
      </c>
      <c r="G1748" s="226">
        <v>0</v>
      </c>
    </row>
    <row r="1749" spans="2:7" x14ac:dyDescent="0.25">
      <c r="B1749" s="235" t="s">
        <v>3013</v>
      </c>
      <c r="C1749" s="235" t="s">
        <v>3014</v>
      </c>
      <c r="D1749" s="226">
        <v>0</v>
      </c>
      <c r="E1749" s="235" t="s">
        <v>3013</v>
      </c>
      <c r="F1749" s="235" t="s">
        <v>3014</v>
      </c>
      <c r="G1749" s="226">
        <v>0</v>
      </c>
    </row>
    <row r="1750" spans="2:7" x14ac:dyDescent="0.25">
      <c r="B1750" s="235" t="s">
        <v>3015</v>
      </c>
      <c r="C1750" s="235" t="s">
        <v>91</v>
      </c>
      <c r="D1750" s="226">
        <v>0</v>
      </c>
      <c r="E1750" s="235" t="s">
        <v>3015</v>
      </c>
      <c r="F1750" s="235" t="s">
        <v>91</v>
      </c>
      <c r="G1750" s="226">
        <v>0</v>
      </c>
    </row>
    <row r="1751" spans="2:7" x14ac:dyDescent="0.25">
      <c r="B1751" s="235" t="s">
        <v>3016</v>
      </c>
      <c r="C1751" s="235" t="s">
        <v>2245</v>
      </c>
      <c r="D1751" s="226">
        <v>0</v>
      </c>
      <c r="E1751" s="235" t="s">
        <v>3016</v>
      </c>
      <c r="F1751" s="235" t="s">
        <v>2245</v>
      </c>
      <c r="G1751" s="226">
        <v>0</v>
      </c>
    </row>
    <row r="1752" spans="2:7" x14ac:dyDescent="0.25">
      <c r="B1752" s="235" t="s">
        <v>3017</v>
      </c>
      <c r="C1752" s="235" t="s">
        <v>3018</v>
      </c>
      <c r="D1752" s="226">
        <v>0</v>
      </c>
      <c r="E1752" s="235" t="s">
        <v>3017</v>
      </c>
      <c r="F1752" s="235" t="s">
        <v>3018</v>
      </c>
      <c r="G1752" s="226">
        <v>0</v>
      </c>
    </row>
    <row r="1753" spans="2:7" x14ac:dyDescent="0.25">
      <c r="B1753" s="235" t="s">
        <v>3019</v>
      </c>
      <c r="C1753" s="235" t="s">
        <v>71</v>
      </c>
      <c r="D1753" s="226">
        <v>0</v>
      </c>
      <c r="E1753" s="235" t="s">
        <v>3019</v>
      </c>
      <c r="F1753" s="235" t="s">
        <v>71</v>
      </c>
      <c r="G1753" s="226">
        <v>0</v>
      </c>
    </row>
    <row r="1754" spans="2:7" x14ac:dyDescent="0.25">
      <c r="B1754" s="235" t="s">
        <v>3020</v>
      </c>
      <c r="C1754" s="235" t="s">
        <v>566</v>
      </c>
      <c r="D1754" s="226">
        <v>0</v>
      </c>
      <c r="E1754" s="235" t="s">
        <v>3020</v>
      </c>
      <c r="F1754" s="235" t="s">
        <v>566</v>
      </c>
      <c r="G1754" s="226">
        <v>0</v>
      </c>
    </row>
    <row r="1755" spans="2:7" x14ac:dyDescent="0.25">
      <c r="B1755" s="235" t="s">
        <v>3021</v>
      </c>
      <c r="C1755" s="235" t="s">
        <v>1089</v>
      </c>
      <c r="D1755" s="226">
        <v>0</v>
      </c>
      <c r="E1755" s="235" t="s">
        <v>3021</v>
      </c>
      <c r="F1755" s="235" t="s">
        <v>1089</v>
      </c>
      <c r="G1755" s="226">
        <v>0</v>
      </c>
    </row>
    <row r="1756" spans="2:7" x14ac:dyDescent="0.25">
      <c r="B1756" s="235" t="s">
        <v>3022</v>
      </c>
      <c r="C1756" s="235" t="s">
        <v>1040</v>
      </c>
      <c r="D1756" s="226">
        <v>0</v>
      </c>
      <c r="E1756" s="235" t="s">
        <v>3022</v>
      </c>
      <c r="F1756" s="235" t="s">
        <v>1040</v>
      </c>
      <c r="G1756" s="226">
        <v>0</v>
      </c>
    </row>
    <row r="1757" spans="2:7" x14ac:dyDescent="0.25">
      <c r="B1757" s="235" t="s">
        <v>3023</v>
      </c>
      <c r="C1757" s="235" t="s">
        <v>3024</v>
      </c>
      <c r="D1757" s="226">
        <v>0</v>
      </c>
      <c r="E1757" s="235" t="s">
        <v>3023</v>
      </c>
      <c r="F1757" s="235" t="s">
        <v>3024</v>
      </c>
      <c r="G1757" s="226">
        <v>0</v>
      </c>
    </row>
    <row r="1758" spans="2:7" x14ac:dyDescent="0.25">
      <c r="B1758" s="235" t="s">
        <v>3025</v>
      </c>
      <c r="C1758" s="235" t="s">
        <v>91</v>
      </c>
      <c r="D1758" s="226">
        <v>0</v>
      </c>
      <c r="E1758" s="235" t="s">
        <v>3025</v>
      </c>
      <c r="F1758" s="235" t="s">
        <v>91</v>
      </c>
      <c r="G1758" s="226">
        <v>0</v>
      </c>
    </row>
    <row r="1759" spans="2:7" x14ac:dyDescent="0.25">
      <c r="B1759" s="235" t="s">
        <v>3026</v>
      </c>
      <c r="C1759" s="235" t="s">
        <v>2245</v>
      </c>
      <c r="D1759" s="226">
        <v>0</v>
      </c>
      <c r="E1759" s="235" t="s">
        <v>3026</v>
      </c>
      <c r="F1759" s="235" t="s">
        <v>2245</v>
      </c>
      <c r="G1759" s="226">
        <v>0</v>
      </c>
    </row>
    <row r="1760" spans="2:7" x14ac:dyDescent="0.25">
      <c r="B1760" s="235" t="s">
        <v>3027</v>
      </c>
      <c r="C1760" s="235" t="s">
        <v>3028</v>
      </c>
      <c r="D1760" s="226">
        <v>5202938.03</v>
      </c>
      <c r="E1760" s="235" t="s">
        <v>3027</v>
      </c>
      <c r="F1760" s="235" t="s">
        <v>3028</v>
      </c>
      <c r="G1760" s="226">
        <v>4878663.3899999997</v>
      </c>
    </row>
    <row r="1761" spans="2:7" x14ac:dyDescent="0.25">
      <c r="B1761" s="235" t="s">
        <v>3029</v>
      </c>
      <c r="C1761" s="235" t="s">
        <v>1068</v>
      </c>
      <c r="D1761" s="226">
        <v>777696.4</v>
      </c>
      <c r="E1761" s="235" t="s">
        <v>3029</v>
      </c>
      <c r="F1761" s="235" t="s">
        <v>1068</v>
      </c>
      <c r="G1761" s="226">
        <v>777696.4</v>
      </c>
    </row>
    <row r="1762" spans="2:7" x14ac:dyDescent="0.25">
      <c r="B1762" s="235" t="s">
        <v>3030</v>
      </c>
      <c r="C1762" s="235" t="s">
        <v>3031</v>
      </c>
      <c r="D1762" s="226">
        <v>777696.4</v>
      </c>
      <c r="E1762" s="235" t="s">
        <v>3030</v>
      </c>
      <c r="F1762" s="235" t="s">
        <v>3031</v>
      </c>
      <c r="G1762" s="226">
        <v>777696.4</v>
      </c>
    </row>
    <row r="1763" spans="2:7" x14ac:dyDescent="0.25">
      <c r="B1763" s="235" t="s">
        <v>3032</v>
      </c>
      <c r="C1763" s="235" t="s">
        <v>2643</v>
      </c>
      <c r="D1763" s="226">
        <v>1767002.67</v>
      </c>
      <c r="E1763" s="235" t="s">
        <v>3032</v>
      </c>
      <c r="F1763" s="235" t="s">
        <v>2643</v>
      </c>
      <c r="G1763" s="226">
        <v>1611527.42</v>
      </c>
    </row>
    <row r="1764" spans="2:7" x14ac:dyDescent="0.25">
      <c r="B1764" s="235" t="s">
        <v>3033</v>
      </c>
      <c r="C1764" s="235" t="s">
        <v>3034</v>
      </c>
      <c r="D1764" s="226">
        <v>1767002.67</v>
      </c>
      <c r="E1764" s="235" t="s">
        <v>3033</v>
      </c>
      <c r="F1764" s="235" t="s">
        <v>3034</v>
      </c>
      <c r="G1764" s="226">
        <v>1611527.42</v>
      </c>
    </row>
    <row r="1765" spans="2:7" x14ac:dyDescent="0.25">
      <c r="B1765" s="235" t="s">
        <v>3035</v>
      </c>
      <c r="C1765" s="235" t="s">
        <v>2927</v>
      </c>
      <c r="D1765" s="226">
        <v>18401.240000000002</v>
      </c>
      <c r="E1765" s="235" t="s">
        <v>3035</v>
      </c>
      <c r="F1765" s="235" t="s">
        <v>2927</v>
      </c>
      <c r="G1765" s="226">
        <v>18401.240000000002</v>
      </c>
    </row>
    <row r="1766" spans="2:7" x14ac:dyDescent="0.25">
      <c r="B1766" s="235" t="s">
        <v>3036</v>
      </c>
      <c r="C1766" s="235" t="s">
        <v>3037</v>
      </c>
      <c r="D1766" s="226">
        <v>18401.240000000002</v>
      </c>
      <c r="E1766" s="235" t="s">
        <v>3036</v>
      </c>
      <c r="F1766" s="235" t="s">
        <v>3037</v>
      </c>
      <c r="G1766" s="226">
        <v>18401.240000000002</v>
      </c>
    </row>
    <row r="1767" spans="2:7" x14ac:dyDescent="0.25">
      <c r="B1767" s="235" t="s">
        <v>3038</v>
      </c>
      <c r="C1767" s="235" t="s">
        <v>2975</v>
      </c>
      <c r="D1767" s="226">
        <v>1409497.99</v>
      </c>
      <c r="E1767" s="235" t="s">
        <v>3038</v>
      </c>
      <c r="F1767" s="235" t="s">
        <v>2975</v>
      </c>
      <c r="G1767" s="226">
        <v>1379661.5</v>
      </c>
    </row>
    <row r="1768" spans="2:7" x14ac:dyDescent="0.25">
      <c r="B1768" s="235" t="s">
        <v>3039</v>
      </c>
      <c r="C1768" s="235" t="s">
        <v>3040</v>
      </c>
      <c r="D1768" s="226">
        <v>1409497.99</v>
      </c>
      <c r="E1768" s="235" t="s">
        <v>3039</v>
      </c>
      <c r="F1768" s="235" t="s">
        <v>3040</v>
      </c>
      <c r="G1768" s="226">
        <v>1379661.5</v>
      </c>
    </row>
    <row r="1769" spans="2:7" x14ac:dyDescent="0.25">
      <c r="B1769" s="235" t="s">
        <v>3041</v>
      </c>
      <c r="C1769" s="235" t="s">
        <v>1076</v>
      </c>
      <c r="D1769" s="226">
        <v>0</v>
      </c>
      <c r="E1769" s="235" t="s">
        <v>3041</v>
      </c>
      <c r="F1769" s="235" t="s">
        <v>1076</v>
      </c>
      <c r="G1769" s="226">
        <v>0</v>
      </c>
    </row>
    <row r="1770" spans="2:7" x14ac:dyDescent="0.25">
      <c r="B1770" s="235" t="s">
        <v>3042</v>
      </c>
      <c r="C1770" s="235" t="s">
        <v>2932</v>
      </c>
      <c r="D1770" s="226">
        <v>0</v>
      </c>
      <c r="E1770" s="235" t="s">
        <v>3042</v>
      </c>
      <c r="F1770" s="235" t="s">
        <v>2932</v>
      </c>
      <c r="G1770" s="226">
        <v>0</v>
      </c>
    </row>
    <row r="1771" spans="2:7" x14ac:dyDescent="0.25">
      <c r="B1771" s="235" t="s">
        <v>3043</v>
      </c>
      <c r="C1771" s="235" t="s">
        <v>2979</v>
      </c>
      <c r="D1771" s="226">
        <v>0</v>
      </c>
      <c r="E1771" s="235" t="s">
        <v>3043</v>
      </c>
      <c r="F1771" s="235" t="s">
        <v>2979</v>
      </c>
      <c r="G1771" s="226">
        <v>0</v>
      </c>
    </row>
    <row r="1772" spans="2:7" x14ac:dyDescent="0.25">
      <c r="B1772" s="235" t="s">
        <v>3044</v>
      </c>
      <c r="C1772" s="235" t="s">
        <v>2981</v>
      </c>
      <c r="D1772" s="226">
        <v>1230339.73</v>
      </c>
      <c r="E1772" s="235" t="s">
        <v>3044</v>
      </c>
      <c r="F1772" s="235" t="s">
        <v>2981</v>
      </c>
      <c r="G1772" s="226">
        <v>1091376.83</v>
      </c>
    </row>
    <row r="1773" spans="2:7" x14ac:dyDescent="0.25">
      <c r="B1773" s="235" t="s">
        <v>3045</v>
      </c>
      <c r="C1773" s="235" t="s">
        <v>3046</v>
      </c>
      <c r="D1773" s="226">
        <v>1230339.73</v>
      </c>
      <c r="E1773" s="235" t="s">
        <v>3045</v>
      </c>
      <c r="F1773" s="235" t="s">
        <v>3046</v>
      </c>
      <c r="G1773" s="226">
        <v>1091376.83</v>
      </c>
    </row>
    <row r="1774" spans="2:7" x14ac:dyDescent="0.25">
      <c r="B1774" s="235" t="s">
        <v>3047</v>
      </c>
      <c r="C1774" s="235" t="s">
        <v>71</v>
      </c>
      <c r="D1774" s="226">
        <v>0</v>
      </c>
      <c r="E1774" s="235" t="s">
        <v>3047</v>
      </c>
      <c r="F1774" s="235" t="s">
        <v>71</v>
      </c>
      <c r="G1774" s="226">
        <v>0</v>
      </c>
    </row>
    <row r="1775" spans="2:7" x14ac:dyDescent="0.25">
      <c r="B1775" s="235" t="s">
        <v>3048</v>
      </c>
      <c r="C1775" s="235" t="s">
        <v>1040</v>
      </c>
      <c r="D1775" s="226">
        <v>0</v>
      </c>
      <c r="E1775" s="235" t="s">
        <v>3048</v>
      </c>
      <c r="F1775" s="235" t="s">
        <v>1040</v>
      </c>
      <c r="G1775" s="226">
        <v>0</v>
      </c>
    </row>
    <row r="1776" spans="2:7" x14ac:dyDescent="0.25">
      <c r="B1776" s="235" t="s">
        <v>3049</v>
      </c>
      <c r="C1776" s="235" t="s">
        <v>91</v>
      </c>
      <c r="D1776" s="226">
        <v>0</v>
      </c>
      <c r="E1776" s="235" t="s">
        <v>3049</v>
      </c>
      <c r="F1776" s="235" t="s">
        <v>91</v>
      </c>
      <c r="G1776" s="226">
        <v>0</v>
      </c>
    </row>
    <row r="1777" spans="2:7" x14ac:dyDescent="0.25">
      <c r="B1777" s="235" t="s">
        <v>3050</v>
      </c>
      <c r="C1777" s="235" t="s">
        <v>3051</v>
      </c>
      <c r="D1777" s="226">
        <v>0</v>
      </c>
      <c r="E1777" s="235" t="s">
        <v>3050</v>
      </c>
      <c r="F1777" s="235" t="s">
        <v>3051</v>
      </c>
      <c r="G1777" s="226">
        <v>0</v>
      </c>
    </row>
    <row r="1778" spans="2:7" x14ac:dyDescent="0.25">
      <c r="B1778" s="235" t="s">
        <v>3052</v>
      </c>
      <c r="C1778" s="235" t="s">
        <v>3053</v>
      </c>
      <c r="D1778" s="226">
        <v>0</v>
      </c>
      <c r="E1778" s="235" t="s">
        <v>3052</v>
      </c>
      <c r="F1778" s="235" t="s">
        <v>3053</v>
      </c>
      <c r="G1778" s="226">
        <v>0</v>
      </c>
    </row>
    <row r="1779" spans="2:7" x14ac:dyDescent="0.25">
      <c r="B1779" s="235" t="s">
        <v>3054</v>
      </c>
      <c r="C1779" s="235" t="s">
        <v>3055</v>
      </c>
      <c r="D1779" s="226">
        <v>0</v>
      </c>
      <c r="E1779" s="235" t="s">
        <v>3054</v>
      </c>
      <c r="F1779" s="235" t="s">
        <v>3055</v>
      </c>
      <c r="G1779" s="226">
        <v>0</v>
      </c>
    </row>
    <row r="1780" spans="2:7" x14ac:dyDescent="0.25">
      <c r="B1780" s="235" t="s">
        <v>3056</v>
      </c>
      <c r="C1780" s="235" t="s">
        <v>3057</v>
      </c>
      <c r="D1780" s="226">
        <v>2984510.41</v>
      </c>
      <c r="E1780" s="235" t="s">
        <v>3056</v>
      </c>
      <c r="F1780" s="235" t="s">
        <v>3057</v>
      </c>
      <c r="G1780" s="226">
        <v>2936703.33</v>
      </c>
    </row>
    <row r="1781" spans="2:7" x14ac:dyDescent="0.25">
      <c r="B1781" s="235" t="s">
        <v>3058</v>
      </c>
      <c r="C1781" s="235" t="s">
        <v>1068</v>
      </c>
      <c r="D1781" s="226">
        <v>59732.79</v>
      </c>
      <c r="E1781" s="235" t="s">
        <v>3058</v>
      </c>
      <c r="F1781" s="235" t="s">
        <v>1068</v>
      </c>
      <c r="G1781" s="226">
        <v>58537.75</v>
      </c>
    </row>
    <row r="1782" spans="2:7" x14ac:dyDescent="0.25">
      <c r="B1782" s="235" t="s">
        <v>3059</v>
      </c>
      <c r="C1782" s="235" t="s">
        <v>3060</v>
      </c>
      <c r="D1782" s="226">
        <v>59732.79</v>
      </c>
      <c r="E1782" s="235" t="s">
        <v>3059</v>
      </c>
      <c r="F1782" s="235" t="s">
        <v>3060</v>
      </c>
      <c r="G1782" s="226">
        <v>58537.75</v>
      </c>
    </row>
    <row r="1783" spans="2:7" x14ac:dyDescent="0.25">
      <c r="B1783" s="235" t="s">
        <v>3061</v>
      </c>
      <c r="C1783" s="235" t="s">
        <v>3062</v>
      </c>
      <c r="D1783" s="226">
        <v>0</v>
      </c>
      <c r="E1783" s="235" t="s">
        <v>3061</v>
      </c>
      <c r="F1783" s="235" t="s">
        <v>3062</v>
      </c>
      <c r="G1783" s="226">
        <v>0</v>
      </c>
    </row>
    <row r="1784" spans="2:7" x14ac:dyDescent="0.25">
      <c r="B1784" s="235" t="s">
        <v>3063</v>
      </c>
      <c r="C1784" s="235" t="s">
        <v>2643</v>
      </c>
      <c r="D1784" s="226">
        <v>1167116.74</v>
      </c>
      <c r="E1784" s="235" t="s">
        <v>3063</v>
      </c>
      <c r="F1784" s="235" t="s">
        <v>2643</v>
      </c>
      <c r="G1784" s="226">
        <v>1155961.21</v>
      </c>
    </row>
    <row r="1785" spans="2:7" x14ac:dyDescent="0.25">
      <c r="B1785" s="235" t="s">
        <v>3064</v>
      </c>
      <c r="C1785" s="235" t="s">
        <v>3065</v>
      </c>
      <c r="D1785" s="226">
        <v>1167116.74</v>
      </c>
      <c r="E1785" s="235" t="s">
        <v>3064</v>
      </c>
      <c r="F1785" s="235" t="s">
        <v>3065</v>
      </c>
      <c r="G1785" s="226">
        <v>1155961.21</v>
      </c>
    </row>
    <row r="1786" spans="2:7" x14ac:dyDescent="0.25">
      <c r="B1786" s="235" t="s">
        <v>3066</v>
      </c>
      <c r="C1786" s="235" t="s">
        <v>2927</v>
      </c>
      <c r="D1786" s="226">
        <v>11067.53</v>
      </c>
      <c r="E1786" s="235" t="s">
        <v>3066</v>
      </c>
      <c r="F1786" s="235" t="s">
        <v>2927</v>
      </c>
      <c r="G1786" s="226">
        <v>10581.94</v>
      </c>
    </row>
    <row r="1787" spans="2:7" x14ac:dyDescent="0.25">
      <c r="B1787" s="235" t="s">
        <v>3067</v>
      </c>
      <c r="C1787" s="235" t="s">
        <v>3068</v>
      </c>
      <c r="D1787" s="226">
        <v>11067.53</v>
      </c>
      <c r="E1787" s="235" t="s">
        <v>3067</v>
      </c>
      <c r="F1787" s="235" t="s">
        <v>3068</v>
      </c>
      <c r="G1787" s="226">
        <v>10581.94</v>
      </c>
    </row>
    <row r="1788" spans="2:7" x14ac:dyDescent="0.25">
      <c r="B1788" s="235" t="s">
        <v>3069</v>
      </c>
      <c r="C1788" s="235" t="s">
        <v>3070</v>
      </c>
      <c r="D1788" s="226">
        <v>0</v>
      </c>
      <c r="E1788" s="235" t="s">
        <v>3069</v>
      </c>
      <c r="F1788" s="235" t="s">
        <v>3070</v>
      </c>
      <c r="G1788" s="226">
        <v>0</v>
      </c>
    </row>
    <row r="1789" spans="2:7" x14ac:dyDescent="0.25">
      <c r="B1789" s="235" t="s">
        <v>3071</v>
      </c>
      <c r="C1789" s="235" t="s">
        <v>2975</v>
      </c>
      <c r="D1789" s="226">
        <v>885480.79</v>
      </c>
      <c r="E1789" s="235" t="s">
        <v>3071</v>
      </c>
      <c r="F1789" s="235" t="s">
        <v>2975</v>
      </c>
      <c r="G1789" s="226">
        <v>871114.93</v>
      </c>
    </row>
    <row r="1790" spans="2:7" x14ac:dyDescent="0.25">
      <c r="B1790" s="235" t="s">
        <v>3072</v>
      </c>
      <c r="C1790" s="235" t="s">
        <v>3073</v>
      </c>
      <c r="D1790" s="226">
        <v>885480.79</v>
      </c>
      <c r="E1790" s="235" t="s">
        <v>3072</v>
      </c>
      <c r="F1790" s="235" t="s">
        <v>3073</v>
      </c>
      <c r="G1790" s="226">
        <v>871114.93</v>
      </c>
    </row>
    <row r="1791" spans="2:7" x14ac:dyDescent="0.25">
      <c r="B1791" s="235" t="s">
        <v>3074</v>
      </c>
      <c r="C1791" s="235" t="s">
        <v>3075</v>
      </c>
      <c r="D1791" s="226">
        <v>0</v>
      </c>
      <c r="E1791" s="235" t="s">
        <v>3074</v>
      </c>
      <c r="F1791" s="235" t="s">
        <v>3075</v>
      </c>
      <c r="G1791" s="226">
        <v>0</v>
      </c>
    </row>
    <row r="1792" spans="2:7" x14ac:dyDescent="0.25">
      <c r="B1792" s="235" t="s">
        <v>3076</v>
      </c>
      <c r="C1792" s="235" t="s">
        <v>3077</v>
      </c>
      <c r="D1792" s="226">
        <v>0</v>
      </c>
      <c r="E1792" s="235" t="s">
        <v>3076</v>
      </c>
      <c r="F1792" s="235" t="s">
        <v>3077</v>
      </c>
      <c r="G1792" s="226">
        <v>0</v>
      </c>
    </row>
    <row r="1793" spans="2:7" x14ac:dyDescent="0.25">
      <c r="B1793" s="235" t="s">
        <v>3078</v>
      </c>
      <c r="C1793" s="235" t="s">
        <v>1076</v>
      </c>
      <c r="D1793" s="226">
        <v>0</v>
      </c>
      <c r="E1793" s="235" t="s">
        <v>3078</v>
      </c>
      <c r="F1793" s="235" t="s">
        <v>1076</v>
      </c>
      <c r="G1793" s="226">
        <v>0</v>
      </c>
    </row>
    <row r="1794" spans="2:7" x14ac:dyDescent="0.25">
      <c r="B1794" s="235" t="s">
        <v>3079</v>
      </c>
      <c r="C1794" s="235" t="s">
        <v>2932</v>
      </c>
      <c r="D1794" s="226">
        <v>0</v>
      </c>
      <c r="E1794" s="235" t="s">
        <v>3079</v>
      </c>
      <c r="F1794" s="235" t="s">
        <v>2932</v>
      </c>
      <c r="G1794" s="226">
        <v>0</v>
      </c>
    </row>
    <row r="1795" spans="2:7" x14ac:dyDescent="0.25">
      <c r="B1795" s="235" t="s">
        <v>3080</v>
      </c>
      <c r="C1795" s="235" t="s">
        <v>2979</v>
      </c>
      <c r="D1795" s="226">
        <v>467297.68</v>
      </c>
      <c r="E1795" s="235" t="s">
        <v>3080</v>
      </c>
      <c r="F1795" s="235" t="s">
        <v>2979</v>
      </c>
      <c r="G1795" s="226">
        <v>459533.51</v>
      </c>
    </row>
    <row r="1796" spans="2:7" x14ac:dyDescent="0.25">
      <c r="B1796" s="235" t="s">
        <v>3081</v>
      </c>
      <c r="C1796" s="235" t="s">
        <v>2981</v>
      </c>
      <c r="D1796" s="226">
        <v>393814.88</v>
      </c>
      <c r="E1796" s="235" t="s">
        <v>3081</v>
      </c>
      <c r="F1796" s="235" t="s">
        <v>2981</v>
      </c>
      <c r="G1796" s="226">
        <v>380973.99</v>
      </c>
    </row>
    <row r="1797" spans="2:7" x14ac:dyDescent="0.25">
      <c r="B1797" s="235" t="s">
        <v>3082</v>
      </c>
      <c r="C1797" s="235" t="s">
        <v>3083</v>
      </c>
      <c r="D1797" s="226">
        <v>393814.88</v>
      </c>
      <c r="E1797" s="235" t="s">
        <v>3082</v>
      </c>
      <c r="F1797" s="235" t="s">
        <v>3083</v>
      </c>
      <c r="G1797" s="226">
        <v>380973.99</v>
      </c>
    </row>
    <row r="1798" spans="2:7" x14ac:dyDescent="0.25">
      <c r="B1798" s="235" t="s">
        <v>3084</v>
      </c>
      <c r="C1798" s="235" t="s">
        <v>556</v>
      </c>
      <c r="D1798" s="226">
        <v>0</v>
      </c>
      <c r="E1798" s="235" t="s">
        <v>3084</v>
      </c>
      <c r="F1798" s="235" t="s">
        <v>556</v>
      </c>
      <c r="G1798" s="226">
        <v>0</v>
      </c>
    </row>
    <row r="1799" spans="2:7" x14ac:dyDescent="0.25">
      <c r="B1799" s="235" t="s">
        <v>3085</v>
      </c>
      <c r="C1799" s="235" t="s">
        <v>3086</v>
      </c>
      <c r="D1799" s="226">
        <v>0</v>
      </c>
      <c r="E1799" s="235" t="s">
        <v>3085</v>
      </c>
      <c r="F1799" s="235" t="s">
        <v>3086</v>
      </c>
      <c r="G1799" s="226">
        <v>0</v>
      </c>
    </row>
    <row r="1800" spans="2:7" x14ac:dyDescent="0.25">
      <c r="B1800" s="235" t="s">
        <v>3087</v>
      </c>
      <c r="C1800" s="235" t="s">
        <v>3088</v>
      </c>
      <c r="D1800" s="226">
        <v>0</v>
      </c>
      <c r="E1800" s="235" t="s">
        <v>3087</v>
      </c>
      <c r="F1800" s="235" t="s">
        <v>3088</v>
      </c>
      <c r="G1800" s="226">
        <v>0</v>
      </c>
    </row>
    <row r="1801" spans="2:7" x14ac:dyDescent="0.25">
      <c r="B1801" s="235" t="s">
        <v>3089</v>
      </c>
      <c r="C1801" s="235" t="s">
        <v>3090</v>
      </c>
      <c r="D1801" s="226">
        <v>0</v>
      </c>
      <c r="E1801" s="235" t="s">
        <v>3089</v>
      </c>
      <c r="F1801" s="235" t="s">
        <v>3090</v>
      </c>
      <c r="G1801" s="226">
        <v>0</v>
      </c>
    </row>
    <row r="1802" spans="2:7" x14ac:dyDescent="0.25">
      <c r="B1802" s="235" t="s">
        <v>3091</v>
      </c>
      <c r="C1802" s="235" t="s">
        <v>3092</v>
      </c>
      <c r="D1802" s="226">
        <v>0</v>
      </c>
      <c r="E1802" s="235" t="s">
        <v>3091</v>
      </c>
      <c r="F1802" s="235" t="s">
        <v>3092</v>
      </c>
      <c r="G1802" s="226">
        <v>0</v>
      </c>
    </row>
    <row r="1803" spans="2:7" x14ac:dyDescent="0.25">
      <c r="B1803" s="235" t="s">
        <v>3093</v>
      </c>
      <c r="C1803" s="235" t="s">
        <v>3094</v>
      </c>
      <c r="D1803" s="226">
        <v>0</v>
      </c>
      <c r="E1803" s="235" t="s">
        <v>3093</v>
      </c>
      <c r="F1803" s="235" t="s">
        <v>3094</v>
      </c>
      <c r="G1803" s="226">
        <v>0</v>
      </c>
    </row>
    <row r="1804" spans="2:7" x14ac:dyDescent="0.25">
      <c r="B1804" s="235" t="s">
        <v>3095</v>
      </c>
      <c r="C1804" s="235" t="s">
        <v>3096</v>
      </c>
      <c r="D1804" s="226">
        <v>0</v>
      </c>
      <c r="E1804" s="235" t="s">
        <v>3095</v>
      </c>
      <c r="F1804" s="235" t="s">
        <v>3096</v>
      </c>
      <c r="G1804" s="226">
        <v>0</v>
      </c>
    </row>
    <row r="1805" spans="2:7" x14ac:dyDescent="0.25">
      <c r="B1805" s="235" t="s">
        <v>3097</v>
      </c>
      <c r="C1805" s="235" t="s">
        <v>3098</v>
      </c>
      <c r="D1805" s="226">
        <v>0</v>
      </c>
      <c r="E1805" s="235" t="s">
        <v>3097</v>
      </c>
      <c r="F1805" s="235" t="s">
        <v>3098</v>
      </c>
      <c r="G1805" s="226">
        <v>0</v>
      </c>
    </row>
    <row r="1806" spans="2:7" x14ac:dyDescent="0.25">
      <c r="B1806" s="235" t="s">
        <v>3099</v>
      </c>
      <c r="C1806" s="235" t="s">
        <v>3100</v>
      </c>
      <c r="D1806" s="226">
        <v>0</v>
      </c>
      <c r="E1806" s="235" t="s">
        <v>3099</v>
      </c>
      <c r="F1806" s="235" t="s">
        <v>3100</v>
      </c>
      <c r="G1806" s="226">
        <v>0</v>
      </c>
    </row>
    <row r="1807" spans="2:7" x14ac:dyDescent="0.25">
      <c r="B1807" s="235" t="s">
        <v>3101</v>
      </c>
      <c r="C1807" s="235" t="s">
        <v>3102</v>
      </c>
      <c r="D1807" s="226">
        <v>0</v>
      </c>
      <c r="E1807" s="235" t="s">
        <v>3101</v>
      </c>
      <c r="F1807" s="235" t="s">
        <v>3102</v>
      </c>
      <c r="G1807" s="226">
        <v>0</v>
      </c>
    </row>
    <row r="1808" spans="2:7" x14ac:dyDescent="0.25">
      <c r="B1808" s="235" t="s">
        <v>3103</v>
      </c>
      <c r="C1808" s="235" t="s">
        <v>3104</v>
      </c>
      <c r="D1808" s="226">
        <v>0</v>
      </c>
      <c r="E1808" s="235" t="s">
        <v>3103</v>
      </c>
      <c r="F1808" s="235" t="s">
        <v>3104</v>
      </c>
      <c r="G1808" s="226">
        <v>0</v>
      </c>
    </row>
    <row r="1809" spans="2:7" x14ac:dyDescent="0.25">
      <c r="B1809" s="235" t="s">
        <v>3105</v>
      </c>
      <c r="C1809" s="235" t="s">
        <v>3106</v>
      </c>
      <c r="D1809" s="226">
        <v>0</v>
      </c>
      <c r="E1809" s="235" t="s">
        <v>3105</v>
      </c>
      <c r="F1809" s="235" t="s">
        <v>3106</v>
      </c>
      <c r="G1809" s="226">
        <v>0</v>
      </c>
    </row>
    <row r="1810" spans="2:7" x14ac:dyDescent="0.25">
      <c r="B1810" s="235" t="s">
        <v>3107</v>
      </c>
      <c r="C1810" s="235" t="s">
        <v>3108</v>
      </c>
      <c r="D1810" s="226">
        <v>0</v>
      </c>
      <c r="E1810" s="235" t="s">
        <v>3107</v>
      </c>
      <c r="F1810" s="235" t="s">
        <v>3108</v>
      </c>
      <c r="G1810" s="226">
        <v>0</v>
      </c>
    </row>
    <row r="1811" spans="2:7" x14ac:dyDescent="0.25">
      <c r="B1811" s="235" t="s">
        <v>3109</v>
      </c>
      <c r="C1811" s="235" t="s">
        <v>3110</v>
      </c>
      <c r="D1811" s="226">
        <v>0</v>
      </c>
      <c r="E1811" s="235" t="s">
        <v>3109</v>
      </c>
      <c r="F1811" s="235" t="s">
        <v>3110</v>
      </c>
      <c r="G1811" s="226">
        <v>0</v>
      </c>
    </row>
    <row r="1812" spans="2:7" x14ac:dyDescent="0.25">
      <c r="B1812" s="235" t="s">
        <v>3111</v>
      </c>
      <c r="C1812" s="235" t="s">
        <v>3112</v>
      </c>
      <c r="D1812" s="226">
        <v>0</v>
      </c>
      <c r="E1812" s="235" t="s">
        <v>3111</v>
      </c>
      <c r="F1812" s="235" t="s">
        <v>3112</v>
      </c>
      <c r="G1812" s="226">
        <v>0</v>
      </c>
    </row>
    <row r="1813" spans="2:7" x14ac:dyDescent="0.25">
      <c r="B1813" s="235" t="s">
        <v>3113</v>
      </c>
      <c r="C1813" s="235" t="s">
        <v>3114</v>
      </c>
      <c r="D1813" s="226">
        <v>0</v>
      </c>
      <c r="E1813" s="235" t="s">
        <v>3113</v>
      </c>
      <c r="F1813" s="235" t="s">
        <v>3114</v>
      </c>
      <c r="G1813" s="226">
        <v>0</v>
      </c>
    </row>
    <row r="1814" spans="2:7" x14ac:dyDescent="0.25">
      <c r="B1814" s="235" t="s">
        <v>3115</v>
      </c>
      <c r="C1814" s="235" t="s">
        <v>3116</v>
      </c>
      <c r="D1814" s="226">
        <v>0</v>
      </c>
      <c r="E1814" s="235" t="s">
        <v>3115</v>
      </c>
      <c r="F1814" s="235" t="s">
        <v>3116</v>
      </c>
      <c r="G1814" s="226">
        <v>0</v>
      </c>
    </row>
    <row r="1815" spans="2:7" x14ac:dyDescent="0.25">
      <c r="B1815" s="235" t="s">
        <v>3117</v>
      </c>
      <c r="C1815" s="235" t="s">
        <v>3118</v>
      </c>
      <c r="D1815" s="226">
        <v>0</v>
      </c>
      <c r="E1815" s="235" t="s">
        <v>3117</v>
      </c>
      <c r="F1815" s="235" t="s">
        <v>3118</v>
      </c>
      <c r="G1815" s="226">
        <v>0</v>
      </c>
    </row>
    <row r="1816" spans="2:7" x14ac:dyDescent="0.25">
      <c r="B1816" s="235" t="s">
        <v>3119</v>
      </c>
      <c r="C1816" s="235" t="s">
        <v>1068</v>
      </c>
      <c r="D1816" s="226">
        <v>0</v>
      </c>
      <c r="E1816" s="235" t="s">
        <v>3119</v>
      </c>
      <c r="F1816" s="235" t="s">
        <v>1068</v>
      </c>
      <c r="G1816" s="226">
        <v>0</v>
      </c>
    </row>
    <row r="1817" spans="2:7" x14ac:dyDescent="0.25">
      <c r="B1817" s="235" t="s">
        <v>3120</v>
      </c>
      <c r="C1817" s="235" t="s">
        <v>2643</v>
      </c>
      <c r="D1817" s="226">
        <v>0</v>
      </c>
      <c r="E1817" s="235" t="s">
        <v>3120</v>
      </c>
      <c r="F1817" s="235" t="s">
        <v>2643</v>
      </c>
      <c r="G1817" s="226">
        <v>0</v>
      </c>
    </row>
    <row r="1818" spans="2:7" x14ac:dyDescent="0.25">
      <c r="B1818" s="235" t="s">
        <v>3121</v>
      </c>
      <c r="C1818" s="235" t="s">
        <v>1076</v>
      </c>
      <c r="D1818" s="226">
        <v>0</v>
      </c>
      <c r="E1818" s="235" t="s">
        <v>3121</v>
      </c>
      <c r="F1818" s="235" t="s">
        <v>1076</v>
      </c>
      <c r="G1818" s="226">
        <v>0</v>
      </c>
    </row>
    <row r="1819" spans="2:7" x14ac:dyDescent="0.25">
      <c r="B1819" s="235" t="s">
        <v>3122</v>
      </c>
      <c r="C1819" s="235" t="s">
        <v>3123</v>
      </c>
      <c r="D1819" s="226">
        <v>0</v>
      </c>
      <c r="E1819" s="235" t="s">
        <v>3122</v>
      </c>
      <c r="F1819" s="235" t="s">
        <v>3123</v>
      </c>
      <c r="G1819" s="226">
        <v>0</v>
      </c>
    </row>
    <row r="1820" spans="2:7" x14ac:dyDescent="0.25">
      <c r="B1820" s="235" t="s">
        <v>3124</v>
      </c>
      <c r="C1820" s="235" t="s">
        <v>3125</v>
      </c>
      <c r="D1820" s="226">
        <v>0</v>
      </c>
      <c r="E1820" s="235" t="s">
        <v>3124</v>
      </c>
      <c r="F1820" s="235" t="s">
        <v>3125</v>
      </c>
      <c r="G1820" s="226">
        <v>0</v>
      </c>
    </row>
    <row r="1821" spans="2:7" x14ac:dyDescent="0.25">
      <c r="B1821" s="235" t="s">
        <v>3126</v>
      </c>
      <c r="C1821" s="235" t="s">
        <v>3127</v>
      </c>
      <c r="D1821" s="226">
        <v>0</v>
      </c>
      <c r="E1821" s="235" t="s">
        <v>3126</v>
      </c>
      <c r="F1821" s="235" t="s">
        <v>3127</v>
      </c>
      <c r="G1821" s="226">
        <v>0</v>
      </c>
    </row>
    <row r="1822" spans="2:7" x14ac:dyDescent="0.25">
      <c r="B1822" s="235" t="s">
        <v>3128</v>
      </c>
      <c r="C1822" s="235" t="s">
        <v>3129</v>
      </c>
      <c r="D1822" s="226">
        <v>16019124.74</v>
      </c>
      <c r="E1822" s="235" t="s">
        <v>3128</v>
      </c>
      <c r="F1822" s="235" t="s">
        <v>3129</v>
      </c>
      <c r="G1822" s="226">
        <v>16019124.74</v>
      </c>
    </row>
    <row r="1823" spans="2:7" x14ac:dyDescent="0.25">
      <c r="B1823" s="235" t="s">
        <v>3130</v>
      </c>
      <c r="C1823" s="235" t="s">
        <v>3131</v>
      </c>
      <c r="D1823" s="226">
        <v>16019124.74</v>
      </c>
      <c r="E1823" s="235" t="s">
        <v>3130</v>
      </c>
      <c r="F1823" s="235" t="s">
        <v>3131</v>
      </c>
      <c r="G1823" s="226">
        <v>16019124.74</v>
      </c>
    </row>
    <row r="1824" spans="2:7" x14ac:dyDescent="0.25">
      <c r="B1824" s="235" t="s">
        <v>3132</v>
      </c>
      <c r="C1824" s="235" t="s">
        <v>3133</v>
      </c>
      <c r="D1824" s="226">
        <v>198600</v>
      </c>
      <c r="E1824" s="235" t="s">
        <v>3132</v>
      </c>
      <c r="F1824" s="235" t="s">
        <v>3133</v>
      </c>
      <c r="G1824" s="226">
        <v>198600</v>
      </c>
    </row>
    <row r="1825" spans="2:7" x14ac:dyDescent="0.25">
      <c r="B1825" s="235" t="s">
        <v>3134</v>
      </c>
      <c r="C1825" s="235" t="s">
        <v>3135</v>
      </c>
      <c r="D1825" s="226">
        <v>1078705.6499999999</v>
      </c>
      <c r="E1825" s="235" t="s">
        <v>3134</v>
      </c>
      <c r="F1825" s="235" t="s">
        <v>3135</v>
      </c>
      <c r="G1825" s="226">
        <v>1078705.6499999999</v>
      </c>
    </row>
    <row r="1826" spans="2:7" x14ac:dyDescent="0.25">
      <c r="B1826" s="235" t="s">
        <v>3136</v>
      </c>
      <c r="C1826" s="235" t="s">
        <v>3137</v>
      </c>
      <c r="D1826" s="226">
        <v>8769600</v>
      </c>
      <c r="E1826" s="235" t="s">
        <v>3136</v>
      </c>
      <c r="F1826" s="235" t="s">
        <v>3137</v>
      </c>
      <c r="G1826" s="226">
        <v>8769600</v>
      </c>
    </row>
    <row r="1827" spans="2:7" x14ac:dyDescent="0.25">
      <c r="B1827" s="235" t="s">
        <v>3138</v>
      </c>
      <c r="C1827" s="235" t="s">
        <v>3139</v>
      </c>
      <c r="D1827" s="226">
        <v>3673943.21</v>
      </c>
      <c r="E1827" s="235" t="s">
        <v>3138</v>
      </c>
      <c r="F1827" s="235" t="s">
        <v>3139</v>
      </c>
      <c r="G1827" s="226">
        <v>3673943.21</v>
      </c>
    </row>
    <row r="1828" spans="2:7" x14ac:dyDescent="0.25">
      <c r="B1828" s="235" t="s">
        <v>3140</v>
      </c>
      <c r="C1828" s="235" t="s">
        <v>3141</v>
      </c>
      <c r="D1828" s="226">
        <v>1858878.24</v>
      </c>
      <c r="E1828" s="235" t="s">
        <v>3140</v>
      </c>
      <c r="F1828" s="235" t="s">
        <v>3141</v>
      </c>
      <c r="G1828" s="226">
        <v>1858878.24</v>
      </c>
    </row>
    <row r="1829" spans="2:7" x14ac:dyDescent="0.25">
      <c r="B1829" s="235" t="s">
        <v>3142</v>
      </c>
      <c r="C1829" s="235" t="s">
        <v>3143</v>
      </c>
      <c r="D1829" s="226">
        <v>100693.6</v>
      </c>
      <c r="E1829" s="235" t="s">
        <v>3142</v>
      </c>
      <c r="F1829" s="235" t="s">
        <v>3143</v>
      </c>
      <c r="G1829" s="226">
        <v>100693.6</v>
      </c>
    </row>
    <row r="1830" spans="2:7" x14ac:dyDescent="0.25">
      <c r="B1830" s="235" t="s">
        <v>3144</v>
      </c>
      <c r="C1830" s="235" t="s">
        <v>3145</v>
      </c>
      <c r="D1830" s="226">
        <v>121704.04</v>
      </c>
      <c r="E1830" s="235" t="s">
        <v>3144</v>
      </c>
      <c r="F1830" s="235" t="s">
        <v>3145</v>
      </c>
      <c r="G1830" s="226">
        <v>121704.04</v>
      </c>
    </row>
    <row r="1831" spans="2:7" x14ac:dyDescent="0.25">
      <c r="B1831" s="235" t="s">
        <v>3146</v>
      </c>
      <c r="C1831" s="235" t="s">
        <v>3147</v>
      </c>
      <c r="D1831" s="226">
        <v>42000</v>
      </c>
      <c r="E1831" s="235" t="s">
        <v>3146</v>
      </c>
      <c r="F1831" s="235" t="s">
        <v>3147</v>
      </c>
      <c r="G1831" s="226">
        <v>42000</v>
      </c>
    </row>
    <row r="1832" spans="2:7" x14ac:dyDescent="0.25">
      <c r="B1832" s="235" t="s">
        <v>3148</v>
      </c>
      <c r="C1832" s="235" t="s">
        <v>3149</v>
      </c>
      <c r="D1832" s="226">
        <v>175000</v>
      </c>
      <c r="E1832" s="235" t="s">
        <v>3148</v>
      </c>
      <c r="F1832" s="235" t="s">
        <v>3149</v>
      </c>
      <c r="G1832" s="226">
        <v>175000</v>
      </c>
    </row>
    <row r="1833" spans="2:7" x14ac:dyDescent="0.25">
      <c r="B1833" s="235" t="s">
        <v>3150</v>
      </c>
      <c r="C1833" s="235" t="s">
        <v>3151</v>
      </c>
      <c r="D1833" s="226">
        <v>0</v>
      </c>
      <c r="E1833" s="235" t="s">
        <v>3150</v>
      </c>
      <c r="F1833" s="235" t="s">
        <v>3151</v>
      </c>
      <c r="G1833" s="226">
        <v>0</v>
      </c>
    </row>
    <row r="1834" spans="2:7" x14ac:dyDescent="0.25">
      <c r="B1834" s="235" t="s">
        <v>3152</v>
      </c>
      <c r="C1834" s="235" t="s">
        <v>3153</v>
      </c>
      <c r="D1834" s="226">
        <v>0</v>
      </c>
      <c r="E1834" s="235" t="s">
        <v>3152</v>
      </c>
      <c r="F1834" s="235" t="s">
        <v>3153</v>
      </c>
      <c r="G1834" s="226">
        <v>0</v>
      </c>
    </row>
    <row r="1835" spans="2:7" x14ac:dyDescent="0.25">
      <c r="B1835" s="235" t="s">
        <v>3154</v>
      </c>
      <c r="C1835" s="235" t="s">
        <v>3155</v>
      </c>
      <c r="D1835" s="226">
        <v>0</v>
      </c>
      <c r="E1835" s="235" t="s">
        <v>3154</v>
      </c>
      <c r="F1835" s="235" t="s">
        <v>3155</v>
      </c>
      <c r="G1835" s="226">
        <v>0</v>
      </c>
    </row>
    <row r="1836" spans="2:7" x14ac:dyDescent="0.25">
      <c r="B1836" s="235" t="s">
        <v>3156</v>
      </c>
      <c r="C1836" s="235" t="s">
        <v>3157</v>
      </c>
      <c r="D1836" s="226">
        <v>0</v>
      </c>
      <c r="E1836" s="235" t="s">
        <v>3156</v>
      </c>
      <c r="F1836" s="235" t="s">
        <v>3157</v>
      </c>
      <c r="G1836" s="226">
        <v>0</v>
      </c>
    </row>
    <row r="1837" spans="2:7" x14ac:dyDescent="0.25">
      <c r="B1837" s="235" t="s">
        <v>3158</v>
      </c>
      <c r="C1837" s="235" t="s">
        <v>3159</v>
      </c>
      <c r="D1837" s="226">
        <v>0</v>
      </c>
      <c r="E1837" s="235" t="s">
        <v>3158</v>
      </c>
      <c r="F1837" s="235" t="s">
        <v>3159</v>
      </c>
      <c r="G1837" s="226">
        <v>0</v>
      </c>
    </row>
    <row r="1838" spans="2:7" x14ac:dyDescent="0.25">
      <c r="B1838" s="235" t="s">
        <v>3160</v>
      </c>
      <c r="C1838" s="235" t="s">
        <v>3161</v>
      </c>
      <c r="D1838" s="226">
        <v>0</v>
      </c>
      <c r="E1838" s="235" t="s">
        <v>3160</v>
      </c>
      <c r="F1838" s="235" t="s">
        <v>3161</v>
      </c>
      <c r="G1838" s="226">
        <v>0</v>
      </c>
    </row>
    <row r="1839" spans="2:7" x14ac:dyDescent="0.25">
      <c r="B1839" s="235" t="s">
        <v>3162</v>
      </c>
      <c r="C1839" s="235" t="s">
        <v>3163</v>
      </c>
      <c r="D1839" s="226">
        <v>0</v>
      </c>
      <c r="E1839" s="235" t="s">
        <v>3162</v>
      </c>
      <c r="F1839" s="235" t="s">
        <v>3163</v>
      </c>
      <c r="G1839" s="226">
        <v>0</v>
      </c>
    </row>
    <row r="1840" spans="2:7" x14ac:dyDescent="0.25">
      <c r="B1840" s="235" t="s">
        <v>3164</v>
      </c>
      <c r="C1840" s="235" t="s">
        <v>3165</v>
      </c>
      <c r="D1840" s="226">
        <v>0</v>
      </c>
      <c r="E1840" s="235" t="s">
        <v>3164</v>
      </c>
      <c r="F1840" s="235" t="s">
        <v>3165</v>
      </c>
      <c r="G1840" s="226">
        <v>0</v>
      </c>
    </row>
    <row r="1841" spans="2:7" x14ac:dyDescent="0.25">
      <c r="B1841" s="235" t="s">
        <v>3166</v>
      </c>
      <c r="C1841" s="235" t="s">
        <v>3167</v>
      </c>
      <c r="D1841" s="226">
        <v>36718959.380000003</v>
      </c>
      <c r="E1841" s="235" t="s">
        <v>3166</v>
      </c>
      <c r="F1841" s="235" t="s">
        <v>3167</v>
      </c>
      <c r="G1841" s="226">
        <v>36427810.770000003</v>
      </c>
    </row>
    <row r="1842" spans="2:7" x14ac:dyDescent="0.25">
      <c r="B1842" s="235" t="s">
        <v>3168</v>
      </c>
      <c r="C1842" s="235" t="s">
        <v>2954</v>
      </c>
      <c r="D1842" s="226">
        <v>148</v>
      </c>
      <c r="E1842" s="235" t="s">
        <v>3168</v>
      </c>
      <c r="F1842" s="235" t="s">
        <v>2954</v>
      </c>
      <c r="G1842" s="226">
        <v>148</v>
      </c>
    </row>
    <row r="1843" spans="2:7" x14ac:dyDescent="0.25">
      <c r="B1843" s="235" t="s">
        <v>3169</v>
      </c>
      <c r="C1843" s="235" t="s">
        <v>2958</v>
      </c>
      <c r="D1843" s="226">
        <v>148</v>
      </c>
      <c r="E1843" s="235" t="s">
        <v>3169</v>
      </c>
      <c r="F1843" s="235" t="s">
        <v>2958</v>
      </c>
      <c r="G1843" s="226">
        <v>148</v>
      </c>
    </row>
    <row r="1844" spans="2:7" x14ac:dyDescent="0.25">
      <c r="B1844" s="235" t="s">
        <v>3170</v>
      </c>
      <c r="C1844" s="235" t="s">
        <v>2960</v>
      </c>
      <c r="D1844" s="226">
        <v>148</v>
      </c>
      <c r="E1844" s="235" t="s">
        <v>3170</v>
      </c>
      <c r="F1844" s="235" t="s">
        <v>2960</v>
      </c>
      <c r="G1844" s="226">
        <v>148</v>
      </c>
    </row>
    <row r="1845" spans="2:7" x14ac:dyDescent="0.25">
      <c r="B1845" s="235" t="s">
        <v>3171</v>
      </c>
      <c r="C1845" s="235" t="s">
        <v>3172</v>
      </c>
      <c r="D1845" s="226">
        <v>9793646.9900000002</v>
      </c>
      <c r="E1845" s="235" t="s">
        <v>3171</v>
      </c>
      <c r="F1845" s="235" t="s">
        <v>3172</v>
      </c>
      <c r="G1845" s="226">
        <v>9852339.8200000003</v>
      </c>
    </row>
    <row r="1846" spans="2:7" x14ac:dyDescent="0.25">
      <c r="B1846" s="235" t="s">
        <v>3173</v>
      </c>
      <c r="C1846" s="235" t="s">
        <v>566</v>
      </c>
      <c r="D1846" s="226">
        <v>9785745.0500000007</v>
      </c>
      <c r="E1846" s="235" t="s">
        <v>3173</v>
      </c>
      <c r="F1846" s="235" t="s">
        <v>566</v>
      </c>
      <c r="G1846" s="226">
        <v>9844437.8800000008</v>
      </c>
    </row>
    <row r="1847" spans="2:7" x14ac:dyDescent="0.25">
      <c r="B1847" s="235" t="s">
        <v>3174</v>
      </c>
      <c r="C1847" s="235" t="s">
        <v>2994</v>
      </c>
      <c r="D1847" s="226">
        <v>9785745.0500000007</v>
      </c>
      <c r="E1847" s="235" t="s">
        <v>3174</v>
      </c>
      <c r="F1847" s="235" t="s">
        <v>2994</v>
      </c>
      <c r="G1847" s="226">
        <v>9844437.8800000008</v>
      </c>
    </row>
    <row r="1848" spans="2:7" x14ac:dyDescent="0.25">
      <c r="B1848" s="235" t="s">
        <v>3175</v>
      </c>
      <c r="C1848" s="235" t="s">
        <v>1040</v>
      </c>
      <c r="D1848" s="226">
        <v>7901.94</v>
      </c>
      <c r="E1848" s="235" t="s">
        <v>3175</v>
      </c>
      <c r="F1848" s="235" t="s">
        <v>1040</v>
      </c>
      <c r="G1848" s="226">
        <v>7901.94</v>
      </c>
    </row>
    <row r="1849" spans="2:7" x14ac:dyDescent="0.25">
      <c r="B1849" s="235" t="s">
        <v>3176</v>
      </c>
      <c r="C1849" s="235" t="s">
        <v>2298</v>
      </c>
      <c r="D1849" s="226">
        <v>7901.94</v>
      </c>
      <c r="E1849" s="235" t="s">
        <v>3176</v>
      </c>
      <c r="F1849" s="235" t="s">
        <v>2298</v>
      </c>
      <c r="G1849" s="226">
        <v>7901.94</v>
      </c>
    </row>
    <row r="1850" spans="2:7" x14ac:dyDescent="0.25">
      <c r="B1850" s="235" t="s">
        <v>3177</v>
      </c>
      <c r="C1850" s="235" t="s">
        <v>3007</v>
      </c>
      <c r="D1850" s="226">
        <v>2698592.21</v>
      </c>
      <c r="E1850" s="235" t="s">
        <v>3177</v>
      </c>
      <c r="F1850" s="235" t="s">
        <v>3007</v>
      </c>
      <c r="G1850" s="226">
        <v>2720832.49</v>
      </c>
    </row>
    <row r="1851" spans="2:7" x14ac:dyDescent="0.25">
      <c r="B1851" s="235" t="s">
        <v>3178</v>
      </c>
      <c r="C1851" s="235" t="s">
        <v>566</v>
      </c>
      <c r="D1851" s="226">
        <v>2698592.21</v>
      </c>
      <c r="E1851" s="235" t="s">
        <v>3178</v>
      </c>
      <c r="F1851" s="235" t="s">
        <v>566</v>
      </c>
      <c r="G1851" s="226">
        <v>2720832.49</v>
      </c>
    </row>
    <row r="1852" spans="2:7" x14ac:dyDescent="0.25">
      <c r="B1852" s="235" t="s">
        <v>3179</v>
      </c>
      <c r="C1852" s="235" t="s">
        <v>2994</v>
      </c>
      <c r="D1852" s="226">
        <v>2698592.21</v>
      </c>
      <c r="E1852" s="235" t="s">
        <v>3179</v>
      </c>
      <c r="F1852" s="235" t="s">
        <v>2994</v>
      </c>
      <c r="G1852" s="226">
        <v>2720832.49</v>
      </c>
    </row>
    <row r="1853" spans="2:7" x14ac:dyDescent="0.25">
      <c r="B1853" s="235" t="s">
        <v>3180</v>
      </c>
      <c r="C1853" s="235" t="s">
        <v>3028</v>
      </c>
      <c r="D1853" s="226">
        <v>5202937.03</v>
      </c>
      <c r="E1853" s="235" t="s">
        <v>3180</v>
      </c>
      <c r="F1853" s="235" t="s">
        <v>3028</v>
      </c>
      <c r="G1853" s="226">
        <v>4878662.3899999997</v>
      </c>
    </row>
    <row r="1854" spans="2:7" x14ac:dyDescent="0.25">
      <c r="B1854" s="235" t="s">
        <v>3181</v>
      </c>
      <c r="C1854" s="235" t="s">
        <v>3182</v>
      </c>
      <c r="D1854" s="226">
        <v>777696.4</v>
      </c>
      <c r="E1854" s="235" t="s">
        <v>3181</v>
      </c>
      <c r="F1854" s="235" t="s">
        <v>3182</v>
      </c>
      <c r="G1854" s="226">
        <v>777696.4</v>
      </c>
    </row>
    <row r="1855" spans="2:7" x14ac:dyDescent="0.25">
      <c r="B1855" s="235" t="s">
        <v>3183</v>
      </c>
      <c r="C1855" s="235" t="s">
        <v>3031</v>
      </c>
      <c r="D1855" s="226">
        <v>777696.4</v>
      </c>
      <c r="E1855" s="235" t="s">
        <v>3183</v>
      </c>
      <c r="F1855" s="235" t="s">
        <v>3031</v>
      </c>
      <c r="G1855" s="226">
        <v>777696.4</v>
      </c>
    </row>
    <row r="1856" spans="2:7" x14ac:dyDescent="0.25">
      <c r="B1856" s="235" t="s">
        <v>3184</v>
      </c>
      <c r="C1856" s="235" t="s">
        <v>3185</v>
      </c>
      <c r="D1856" s="226">
        <v>1767002.67</v>
      </c>
      <c r="E1856" s="235" t="s">
        <v>3184</v>
      </c>
      <c r="F1856" s="235" t="s">
        <v>3185</v>
      </c>
      <c r="G1856" s="226">
        <v>1611527.42</v>
      </c>
    </row>
    <row r="1857" spans="2:7" x14ac:dyDescent="0.25">
      <c r="B1857" s="235" t="s">
        <v>3186</v>
      </c>
      <c r="C1857" s="235" t="s">
        <v>3034</v>
      </c>
      <c r="D1857" s="226">
        <v>1767002.67</v>
      </c>
      <c r="E1857" s="235" t="s">
        <v>3186</v>
      </c>
      <c r="F1857" s="235" t="s">
        <v>3034</v>
      </c>
      <c r="G1857" s="226">
        <v>1611527.42</v>
      </c>
    </row>
    <row r="1858" spans="2:7" x14ac:dyDescent="0.25">
      <c r="B1858" s="235" t="s">
        <v>3187</v>
      </c>
      <c r="C1858" s="235" t="s">
        <v>3188</v>
      </c>
      <c r="D1858" s="226">
        <v>18401.240000000002</v>
      </c>
      <c r="E1858" s="235" t="s">
        <v>3187</v>
      </c>
      <c r="F1858" s="235" t="s">
        <v>3188</v>
      </c>
      <c r="G1858" s="226">
        <v>18401.240000000002</v>
      </c>
    </row>
    <row r="1859" spans="2:7" x14ac:dyDescent="0.25">
      <c r="B1859" s="235" t="s">
        <v>3189</v>
      </c>
      <c r="C1859" s="235" t="s">
        <v>3037</v>
      </c>
      <c r="D1859" s="226">
        <v>18401.240000000002</v>
      </c>
      <c r="E1859" s="235" t="s">
        <v>3189</v>
      </c>
      <c r="F1859" s="235" t="s">
        <v>3037</v>
      </c>
      <c r="G1859" s="226">
        <v>18401.240000000002</v>
      </c>
    </row>
    <row r="1860" spans="2:7" x14ac:dyDescent="0.25">
      <c r="B1860" s="235" t="s">
        <v>3190</v>
      </c>
      <c r="C1860" s="235" t="s">
        <v>3191</v>
      </c>
      <c r="D1860" s="226">
        <v>1409496.99</v>
      </c>
      <c r="E1860" s="235" t="s">
        <v>3190</v>
      </c>
      <c r="F1860" s="235" t="s">
        <v>3191</v>
      </c>
      <c r="G1860" s="226">
        <v>1379660.5</v>
      </c>
    </row>
    <row r="1861" spans="2:7" x14ac:dyDescent="0.25">
      <c r="B1861" s="235" t="s">
        <v>3192</v>
      </c>
      <c r="C1861" s="235" t="s">
        <v>3040</v>
      </c>
      <c r="D1861" s="226">
        <v>1409496.99</v>
      </c>
      <c r="E1861" s="235" t="s">
        <v>3192</v>
      </c>
      <c r="F1861" s="235" t="s">
        <v>3040</v>
      </c>
      <c r="G1861" s="226">
        <v>1379660.5</v>
      </c>
    </row>
    <row r="1862" spans="2:7" x14ac:dyDescent="0.25">
      <c r="B1862" s="235" t="s">
        <v>3193</v>
      </c>
      <c r="C1862" s="235" t="s">
        <v>3194</v>
      </c>
      <c r="D1862" s="226">
        <v>1230339.73</v>
      </c>
      <c r="E1862" s="235" t="s">
        <v>3193</v>
      </c>
      <c r="F1862" s="235" t="s">
        <v>3194</v>
      </c>
      <c r="G1862" s="226">
        <v>1091376.83</v>
      </c>
    </row>
    <row r="1863" spans="2:7" x14ac:dyDescent="0.25">
      <c r="B1863" s="235" t="s">
        <v>3195</v>
      </c>
      <c r="C1863" s="235" t="s">
        <v>3046</v>
      </c>
      <c r="D1863" s="226">
        <v>1230339.73</v>
      </c>
      <c r="E1863" s="235" t="s">
        <v>3195</v>
      </c>
      <c r="F1863" s="235" t="s">
        <v>3046</v>
      </c>
      <c r="G1863" s="226">
        <v>1091376.83</v>
      </c>
    </row>
    <row r="1864" spans="2:7" x14ac:dyDescent="0.25">
      <c r="B1864" s="235" t="s">
        <v>3196</v>
      </c>
      <c r="C1864" s="235" t="s">
        <v>3197</v>
      </c>
      <c r="D1864" s="226">
        <v>0</v>
      </c>
      <c r="E1864" s="235" t="s">
        <v>3196</v>
      </c>
      <c r="F1864" s="235" t="s">
        <v>3197</v>
      </c>
      <c r="G1864" s="226">
        <v>0</v>
      </c>
    </row>
    <row r="1865" spans="2:7" x14ac:dyDescent="0.25">
      <c r="B1865" s="235" t="s">
        <v>3198</v>
      </c>
      <c r="C1865" s="235" t="s">
        <v>3199</v>
      </c>
      <c r="D1865" s="226">
        <v>2984510.41</v>
      </c>
      <c r="E1865" s="235" t="s">
        <v>3198</v>
      </c>
      <c r="F1865" s="235" t="s">
        <v>3199</v>
      </c>
      <c r="G1865" s="226">
        <v>2936703.33</v>
      </c>
    </row>
    <row r="1866" spans="2:7" x14ac:dyDescent="0.25">
      <c r="B1866" s="235" t="s">
        <v>3200</v>
      </c>
      <c r="C1866" s="235" t="s">
        <v>3201</v>
      </c>
      <c r="D1866" s="226">
        <v>59732.79</v>
      </c>
      <c r="E1866" s="235" t="s">
        <v>3200</v>
      </c>
      <c r="F1866" s="235" t="s">
        <v>3201</v>
      </c>
      <c r="G1866" s="226">
        <v>58537.75</v>
      </c>
    </row>
    <row r="1867" spans="2:7" x14ac:dyDescent="0.25">
      <c r="B1867" s="235" t="s">
        <v>3202</v>
      </c>
      <c r="C1867" s="235" t="s">
        <v>3060</v>
      </c>
      <c r="D1867" s="226">
        <v>59732.79</v>
      </c>
      <c r="E1867" s="235" t="s">
        <v>3202</v>
      </c>
      <c r="F1867" s="235" t="s">
        <v>3060</v>
      </c>
      <c r="G1867" s="226">
        <v>58537.75</v>
      </c>
    </row>
    <row r="1868" spans="2:7" x14ac:dyDescent="0.25">
      <c r="B1868" s="235" t="s">
        <v>3203</v>
      </c>
      <c r="C1868" s="235" t="s">
        <v>3062</v>
      </c>
      <c r="D1868" s="226">
        <v>0</v>
      </c>
      <c r="E1868" s="235" t="s">
        <v>3203</v>
      </c>
      <c r="F1868" s="235" t="s">
        <v>3062</v>
      </c>
      <c r="G1868" s="226">
        <v>0</v>
      </c>
    </row>
    <row r="1869" spans="2:7" x14ac:dyDescent="0.25">
      <c r="B1869" s="235" t="s">
        <v>3204</v>
      </c>
      <c r="C1869" s="235" t="s">
        <v>3205</v>
      </c>
      <c r="D1869" s="226">
        <v>1167116.74</v>
      </c>
      <c r="E1869" s="235" t="s">
        <v>3204</v>
      </c>
      <c r="F1869" s="235" t="s">
        <v>3205</v>
      </c>
      <c r="G1869" s="226">
        <v>1155961.21</v>
      </c>
    </row>
    <row r="1870" spans="2:7" x14ac:dyDescent="0.25">
      <c r="B1870" s="235" t="s">
        <v>3206</v>
      </c>
      <c r="C1870" s="235" t="s">
        <v>3065</v>
      </c>
      <c r="D1870" s="226">
        <v>1167116.74</v>
      </c>
      <c r="E1870" s="235" t="s">
        <v>3206</v>
      </c>
      <c r="F1870" s="235" t="s">
        <v>3065</v>
      </c>
      <c r="G1870" s="226">
        <v>1155961.21</v>
      </c>
    </row>
    <row r="1871" spans="2:7" x14ac:dyDescent="0.25">
      <c r="B1871" s="235" t="s">
        <v>3207</v>
      </c>
      <c r="C1871" s="235" t="s">
        <v>3208</v>
      </c>
      <c r="D1871" s="226">
        <v>11067.53</v>
      </c>
      <c r="E1871" s="235" t="s">
        <v>3207</v>
      </c>
      <c r="F1871" s="235" t="s">
        <v>3208</v>
      </c>
      <c r="G1871" s="226">
        <v>10581.94</v>
      </c>
    </row>
    <row r="1872" spans="2:7" x14ac:dyDescent="0.25">
      <c r="B1872" s="235" t="s">
        <v>3209</v>
      </c>
      <c r="C1872" s="235" t="s">
        <v>3068</v>
      </c>
      <c r="D1872" s="226">
        <v>11067.53</v>
      </c>
      <c r="E1872" s="235" t="s">
        <v>3209</v>
      </c>
      <c r="F1872" s="235" t="s">
        <v>3068</v>
      </c>
      <c r="G1872" s="226">
        <v>10581.94</v>
      </c>
    </row>
    <row r="1873" spans="2:7" x14ac:dyDescent="0.25">
      <c r="B1873" s="235" t="s">
        <v>3210</v>
      </c>
      <c r="C1873" s="235" t="s">
        <v>3070</v>
      </c>
      <c r="D1873" s="226">
        <v>0</v>
      </c>
      <c r="E1873" s="235" t="s">
        <v>3210</v>
      </c>
      <c r="F1873" s="235" t="s">
        <v>3070</v>
      </c>
      <c r="G1873" s="226">
        <v>0</v>
      </c>
    </row>
    <row r="1874" spans="2:7" x14ac:dyDescent="0.25">
      <c r="B1874" s="235" t="s">
        <v>3211</v>
      </c>
      <c r="C1874" s="235" t="s">
        <v>3212</v>
      </c>
      <c r="D1874" s="226">
        <v>885480.79</v>
      </c>
      <c r="E1874" s="235" t="s">
        <v>3211</v>
      </c>
      <c r="F1874" s="235" t="s">
        <v>3212</v>
      </c>
      <c r="G1874" s="226">
        <v>871114.93</v>
      </c>
    </row>
    <row r="1875" spans="2:7" x14ac:dyDescent="0.25">
      <c r="B1875" s="235" t="s">
        <v>3213</v>
      </c>
      <c r="C1875" s="235" t="s">
        <v>3073</v>
      </c>
      <c r="D1875" s="226">
        <v>885480.79</v>
      </c>
      <c r="E1875" s="235" t="s">
        <v>3213</v>
      </c>
      <c r="F1875" s="235" t="s">
        <v>3073</v>
      </c>
      <c r="G1875" s="226">
        <v>871114.93</v>
      </c>
    </row>
    <row r="1876" spans="2:7" x14ac:dyDescent="0.25">
      <c r="B1876" s="235" t="s">
        <v>3214</v>
      </c>
      <c r="C1876" s="235" t="s">
        <v>3075</v>
      </c>
      <c r="D1876" s="226">
        <v>0</v>
      </c>
      <c r="E1876" s="235" t="s">
        <v>3214</v>
      </c>
      <c r="F1876" s="235" t="s">
        <v>3075</v>
      </c>
      <c r="G1876" s="226">
        <v>0</v>
      </c>
    </row>
    <row r="1877" spans="2:7" x14ac:dyDescent="0.25">
      <c r="B1877" s="235" t="s">
        <v>3215</v>
      </c>
      <c r="C1877" s="235" t="s">
        <v>3216</v>
      </c>
      <c r="D1877" s="226">
        <v>0</v>
      </c>
      <c r="E1877" s="235" t="s">
        <v>3215</v>
      </c>
      <c r="F1877" s="235" t="s">
        <v>3216</v>
      </c>
      <c r="G1877" s="226">
        <v>0</v>
      </c>
    </row>
    <row r="1878" spans="2:7" x14ac:dyDescent="0.25">
      <c r="B1878" s="235" t="s">
        <v>3217</v>
      </c>
      <c r="C1878" s="235" t="s">
        <v>2932</v>
      </c>
      <c r="D1878" s="226">
        <v>0</v>
      </c>
      <c r="E1878" s="235" t="s">
        <v>3217</v>
      </c>
      <c r="F1878" s="235" t="s">
        <v>2932</v>
      </c>
      <c r="G1878" s="226">
        <v>0</v>
      </c>
    </row>
    <row r="1879" spans="2:7" x14ac:dyDescent="0.25">
      <c r="B1879" s="235" t="s">
        <v>3218</v>
      </c>
      <c r="C1879" s="235" t="s">
        <v>3219</v>
      </c>
      <c r="D1879" s="226">
        <v>467538.91</v>
      </c>
      <c r="E1879" s="235" t="s">
        <v>3218</v>
      </c>
      <c r="F1879" s="235" t="s">
        <v>3219</v>
      </c>
      <c r="G1879" s="226">
        <v>459774.74</v>
      </c>
    </row>
    <row r="1880" spans="2:7" x14ac:dyDescent="0.25">
      <c r="B1880" s="235" t="s">
        <v>3220</v>
      </c>
      <c r="C1880" s="235" t="s">
        <v>3221</v>
      </c>
      <c r="D1880" s="226">
        <v>393573.65</v>
      </c>
      <c r="E1880" s="235" t="s">
        <v>3220</v>
      </c>
      <c r="F1880" s="235" t="s">
        <v>3221</v>
      </c>
      <c r="G1880" s="226">
        <v>380732.76</v>
      </c>
    </row>
    <row r="1881" spans="2:7" x14ac:dyDescent="0.25">
      <c r="B1881" s="235" t="s">
        <v>3222</v>
      </c>
      <c r="C1881" s="235" t="s">
        <v>3083</v>
      </c>
      <c r="D1881" s="226">
        <v>393573.65</v>
      </c>
      <c r="E1881" s="235" t="s">
        <v>3222</v>
      </c>
      <c r="F1881" s="235" t="s">
        <v>3083</v>
      </c>
      <c r="G1881" s="226">
        <v>380732.76</v>
      </c>
    </row>
    <row r="1882" spans="2:7" x14ac:dyDescent="0.25">
      <c r="B1882" s="235" t="s">
        <v>3223</v>
      </c>
      <c r="C1882" s="235" t="s">
        <v>3129</v>
      </c>
      <c r="D1882" s="226">
        <v>16039124.74</v>
      </c>
      <c r="E1882" s="235" t="s">
        <v>3223</v>
      </c>
      <c r="F1882" s="235" t="s">
        <v>3129</v>
      </c>
      <c r="G1882" s="226">
        <v>16039124.74</v>
      </c>
    </row>
    <row r="1883" spans="2:7" x14ac:dyDescent="0.25">
      <c r="B1883" s="235" t="s">
        <v>3224</v>
      </c>
      <c r="C1883" s="235" t="s">
        <v>3131</v>
      </c>
      <c r="D1883" s="226">
        <v>16039124.74</v>
      </c>
      <c r="E1883" s="235" t="s">
        <v>3224</v>
      </c>
      <c r="F1883" s="235" t="s">
        <v>3131</v>
      </c>
      <c r="G1883" s="226">
        <v>16039124.74</v>
      </c>
    </row>
    <row r="1884" spans="2:7" x14ac:dyDescent="0.25">
      <c r="B1884" s="235" t="s">
        <v>3225</v>
      </c>
      <c r="C1884" s="235" t="s">
        <v>3133</v>
      </c>
      <c r="D1884" s="226">
        <v>198600</v>
      </c>
      <c r="E1884" s="235" t="s">
        <v>3225</v>
      </c>
      <c r="F1884" s="235" t="s">
        <v>3133</v>
      </c>
      <c r="G1884" s="226">
        <v>198600</v>
      </c>
    </row>
    <row r="1885" spans="2:7" x14ac:dyDescent="0.25">
      <c r="B1885" s="235" t="s">
        <v>3226</v>
      </c>
      <c r="C1885" s="235" t="s">
        <v>3135</v>
      </c>
      <c r="D1885" s="226">
        <v>1078705.6499999999</v>
      </c>
      <c r="E1885" s="235" t="s">
        <v>3226</v>
      </c>
      <c r="F1885" s="235" t="s">
        <v>3135</v>
      </c>
      <c r="G1885" s="226">
        <v>1078705.6499999999</v>
      </c>
    </row>
    <row r="1886" spans="2:7" x14ac:dyDescent="0.25">
      <c r="B1886" s="235" t="s">
        <v>3227</v>
      </c>
      <c r="C1886" s="235" t="s">
        <v>3228</v>
      </c>
      <c r="D1886" s="226">
        <v>8769600</v>
      </c>
      <c r="E1886" s="235" t="s">
        <v>3227</v>
      </c>
      <c r="F1886" s="235" t="s">
        <v>3228</v>
      </c>
      <c r="G1886" s="226">
        <v>8769600</v>
      </c>
    </row>
    <row r="1887" spans="2:7" x14ac:dyDescent="0.25">
      <c r="B1887" s="235" t="s">
        <v>3229</v>
      </c>
      <c r="C1887" s="235" t="s">
        <v>3139</v>
      </c>
      <c r="D1887" s="226">
        <v>3673943.21</v>
      </c>
      <c r="E1887" s="235" t="s">
        <v>3229</v>
      </c>
      <c r="F1887" s="235" t="s">
        <v>3139</v>
      </c>
      <c r="G1887" s="226">
        <v>3673943.21</v>
      </c>
    </row>
    <row r="1888" spans="2:7" x14ac:dyDescent="0.25">
      <c r="B1888" s="235" t="s">
        <v>3230</v>
      </c>
      <c r="C1888" s="235" t="s">
        <v>3141</v>
      </c>
      <c r="D1888" s="226">
        <v>1858878.24</v>
      </c>
      <c r="E1888" s="235" t="s">
        <v>3230</v>
      </c>
      <c r="F1888" s="235" t="s">
        <v>3141</v>
      </c>
      <c r="G1888" s="226">
        <v>1858878.24</v>
      </c>
    </row>
    <row r="1889" spans="2:7" x14ac:dyDescent="0.25">
      <c r="B1889" s="235" t="s">
        <v>3231</v>
      </c>
      <c r="C1889" s="235" t="s">
        <v>3232</v>
      </c>
      <c r="D1889" s="226">
        <v>100693.6</v>
      </c>
      <c r="E1889" s="235" t="s">
        <v>3231</v>
      </c>
      <c r="F1889" s="235" t="s">
        <v>3232</v>
      </c>
      <c r="G1889" s="226">
        <v>100693.6</v>
      </c>
    </row>
    <row r="1890" spans="2:7" x14ac:dyDescent="0.25">
      <c r="B1890" s="235" t="s">
        <v>3233</v>
      </c>
      <c r="C1890" s="235" t="s">
        <v>3234</v>
      </c>
      <c r="D1890" s="226">
        <v>121704.04</v>
      </c>
      <c r="E1890" s="235" t="s">
        <v>3233</v>
      </c>
      <c r="F1890" s="235" t="s">
        <v>3234</v>
      </c>
      <c r="G1890" s="226">
        <v>121704.04</v>
      </c>
    </row>
    <row r="1891" spans="2:7" x14ac:dyDescent="0.25">
      <c r="B1891" s="235" t="s">
        <v>3235</v>
      </c>
      <c r="C1891" s="235" t="s">
        <v>3147</v>
      </c>
      <c r="D1891" s="226">
        <v>42000</v>
      </c>
      <c r="E1891" s="235" t="s">
        <v>3235</v>
      </c>
      <c r="F1891" s="235" t="s">
        <v>3147</v>
      </c>
      <c r="G1891" s="226">
        <v>42000</v>
      </c>
    </row>
    <row r="1892" spans="2:7" x14ac:dyDescent="0.25">
      <c r="B1892" s="235" t="s">
        <v>3236</v>
      </c>
      <c r="C1892" s="235" t="s">
        <v>3149</v>
      </c>
      <c r="D1892" s="226">
        <v>175000</v>
      </c>
      <c r="E1892" s="235" t="s">
        <v>3236</v>
      </c>
      <c r="F1892" s="235" t="s">
        <v>3149</v>
      </c>
      <c r="G1892" s="226">
        <v>175000</v>
      </c>
    </row>
    <row r="1893" spans="2:7" x14ac:dyDescent="0.25">
      <c r="B1893" s="235" t="s">
        <v>3237</v>
      </c>
      <c r="C1893" s="235" t="s">
        <v>2988</v>
      </c>
      <c r="D1893" s="226">
        <v>20000</v>
      </c>
      <c r="E1893" s="235" t="s">
        <v>3237</v>
      </c>
      <c r="F1893" s="235" t="s">
        <v>2988</v>
      </c>
      <c r="G1893" s="226">
        <v>20000</v>
      </c>
    </row>
    <row r="1894" spans="2:7" x14ac:dyDescent="0.25">
      <c r="B1894" s="235" t="s">
        <v>3238</v>
      </c>
      <c r="C1894" s="235" t="s">
        <v>3239</v>
      </c>
      <c r="D1894" s="226">
        <v>369277830.77999997</v>
      </c>
      <c r="E1894" s="235" t="s">
        <v>3238</v>
      </c>
      <c r="F1894" s="235" t="s">
        <v>3239</v>
      </c>
      <c r="G1894" s="226">
        <v>371930171.81999999</v>
      </c>
    </row>
    <row r="1895" spans="2:7" x14ac:dyDescent="0.25">
      <c r="B1895" s="235" t="s">
        <v>3240</v>
      </c>
      <c r="C1895" s="235" t="s">
        <v>3241</v>
      </c>
      <c r="D1895" s="226">
        <v>367240837.07999998</v>
      </c>
      <c r="E1895" s="235" t="s">
        <v>3240</v>
      </c>
      <c r="F1895" s="235" t="s">
        <v>3241</v>
      </c>
      <c r="G1895" s="226">
        <v>369878352.48000002</v>
      </c>
    </row>
    <row r="1896" spans="2:7" x14ac:dyDescent="0.25">
      <c r="B1896" s="235" t="s">
        <v>3242</v>
      </c>
      <c r="C1896" s="235" t="s">
        <v>3241</v>
      </c>
      <c r="D1896" s="226">
        <v>202979896.63999999</v>
      </c>
      <c r="E1896" s="235" t="s">
        <v>3242</v>
      </c>
      <c r="F1896" s="235" t="s">
        <v>3241</v>
      </c>
      <c r="G1896" s="226">
        <v>204310087.40000001</v>
      </c>
    </row>
    <row r="1897" spans="2:7" x14ac:dyDescent="0.25">
      <c r="B1897" s="235" t="s">
        <v>3243</v>
      </c>
      <c r="C1897" s="235" t="s">
        <v>3244</v>
      </c>
      <c r="D1897" s="226">
        <v>201548800.50999999</v>
      </c>
      <c r="E1897" s="235" t="s">
        <v>3243</v>
      </c>
      <c r="F1897" s="235" t="s">
        <v>3244</v>
      </c>
      <c r="G1897" s="226">
        <v>202878991.27000001</v>
      </c>
    </row>
    <row r="1898" spans="2:7" x14ac:dyDescent="0.25">
      <c r="B1898" s="235" t="s">
        <v>3245</v>
      </c>
      <c r="C1898" s="235" t="s">
        <v>3246</v>
      </c>
      <c r="D1898" s="226">
        <v>793000</v>
      </c>
      <c r="E1898" s="235" t="s">
        <v>3245</v>
      </c>
      <c r="F1898" s="235" t="s">
        <v>3246</v>
      </c>
      <c r="G1898" s="226">
        <v>793000</v>
      </c>
    </row>
    <row r="1899" spans="2:7" x14ac:dyDescent="0.25">
      <c r="B1899" s="235" t="s">
        <v>3247</v>
      </c>
      <c r="C1899" s="235" t="s">
        <v>3248</v>
      </c>
      <c r="D1899" s="226">
        <v>69796.13</v>
      </c>
      <c r="E1899" s="235" t="s">
        <v>3247</v>
      </c>
      <c r="F1899" s="235" t="s">
        <v>3248</v>
      </c>
      <c r="G1899" s="226">
        <v>69796.13</v>
      </c>
    </row>
    <row r="1900" spans="2:7" x14ac:dyDescent="0.25">
      <c r="B1900" s="235" t="s">
        <v>3249</v>
      </c>
      <c r="C1900" s="235" t="s">
        <v>3250</v>
      </c>
      <c r="D1900" s="226">
        <v>199000</v>
      </c>
      <c r="E1900" s="235" t="s">
        <v>3249</v>
      </c>
      <c r="F1900" s="235" t="s">
        <v>3250</v>
      </c>
      <c r="G1900" s="226">
        <v>199000</v>
      </c>
    </row>
    <row r="1901" spans="2:7" x14ac:dyDescent="0.25">
      <c r="B1901" s="235" t="s">
        <v>3251</v>
      </c>
      <c r="C1901" s="235" t="s">
        <v>3252</v>
      </c>
      <c r="D1901" s="226">
        <v>369300</v>
      </c>
      <c r="E1901" s="235" t="s">
        <v>3251</v>
      </c>
      <c r="F1901" s="235" t="s">
        <v>3252</v>
      </c>
      <c r="G1901" s="226">
        <v>369300</v>
      </c>
    </row>
    <row r="1902" spans="2:7" x14ac:dyDescent="0.25">
      <c r="B1902" s="235" t="s">
        <v>3253</v>
      </c>
      <c r="C1902" s="235" t="s">
        <v>3254</v>
      </c>
      <c r="D1902" s="226">
        <v>164260940.44</v>
      </c>
      <c r="E1902" s="235" t="s">
        <v>3253</v>
      </c>
      <c r="F1902" s="235" t="s">
        <v>3254</v>
      </c>
      <c r="G1902" s="226">
        <v>165568265.08000001</v>
      </c>
    </row>
    <row r="1903" spans="2:7" x14ac:dyDescent="0.25">
      <c r="B1903" s="235" t="s">
        <v>3255</v>
      </c>
      <c r="C1903" s="235" t="s">
        <v>3256</v>
      </c>
      <c r="D1903" s="226">
        <v>164260940.44</v>
      </c>
      <c r="E1903" s="235" t="s">
        <v>3255</v>
      </c>
      <c r="F1903" s="235" t="s">
        <v>3256</v>
      </c>
      <c r="G1903" s="226">
        <v>165568265.08000001</v>
      </c>
    </row>
    <row r="1904" spans="2:7" x14ac:dyDescent="0.25">
      <c r="B1904" s="235" t="s">
        <v>3257</v>
      </c>
      <c r="C1904" s="235" t="s">
        <v>3258</v>
      </c>
      <c r="D1904" s="226">
        <v>848782.26</v>
      </c>
      <c r="E1904" s="235" t="s">
        <v>3257</v>
      </c>
      <c r="F1904" s="235" t="s">
        <v>3258</v>
      </c>
      <c r="G1904" s="226">
        <v>824363.52000000002</v>
      </c>
    </row>
    <row r="1905" spans="2:7" x14ac:dyDescent="0.25">
      <c r="B1905" s="235" t="s">
        <v>3259</v>
      </c>
      <c r="C1905" s="235" t="s">
        <v>3260</v>
      </c>
      <c r="D1905" s="226">
        <v>848782.26</v>
      </c>
      <c r="E1905" s="235" t="s">
        <v>3259</v>
      </c>
      <c r="F1905" s="235" t="s">
        <v>3260</v>
      </c>
      <c r="G1905" s="226">
        <v>824363.52000000002</v>
      </c>
    </row>
    <row r="1906" spans="2:7" x14ac:dyDescent="0.25">
      <c r="B1906" s="235" t="s">
        <v>3261</v>
      </c>
      <c r="C1906" s="235" t="s">
        <v>3262</v>
      </c>
      <c r="D1906" s="226">
        <v>848782.26</v>
      </c>
      <c r="E1906" s="235" t="s">
        <v>3261</v>
      </c>
      <c r="F1906" s="235" t="s">
        <v>3262</v>
      </c>
      <c r="G1906" s="226">
        <v>824363.52000000002</v>
      </c>
    </row>
    <row r="1907" spans="2:7" x14ac:dyDescent="0.25">
      <c r="B1907" s="235" t="s">
        <v>3263</v>
      </c>
      <c r="C1907" s="235" t="s">
        <v>3264</v>
      </c>
      <c r="D1907" s="226">
        <v>0</v>
      </c>
      <c r="E1907" s="235" t="s">
        <v>3263</v>
      </c>
      <c r="F1907" s="235" t="s">
        <v>3264</v>
      </c>
      <c r="G1907" s="226">
        <v>0</v>
      </c>
    </row>
    <row r="1908" spans="2:7" x14ac:dyDescent="0.25">
      <c r="B1908" s="235" t="s">
        <v>3265</v>
      </c>
      <c r="C1908" s="235" t="s">
        <v>3266</v>
      </c>
      <c r="D1908" s="226">
        <v>0</v>
      </c>
      <c r="E1908" s="235" t="s">
        <v>3265</v>
      </c>
      <c r="F1908" s="235" t="s">
        <v>3266</v>
      </c>
      <c r="G1908" s="226">
        <v>0</v>
      </c>
    </row>
    <row r="1909" spans="2:7" x14ac:dyDescent="0.25">
      <c r="B1909" s="235" t="s">
        <v>3267</v>
      </c>
      <c r="C1909" s="235" t="s">
        <v>3268</v>
      </c>
      <c r="D1909" s="226">
        <v>0</v>
      </c>
      <c r="E1909" s="235" t="s">
        <v>3267</v>
      </c>
      <c r="F1909" s="235" t="s">
        <v>3268</v>
      </c>
      <c r="G1909" s="226">
        <v>0</v>
      </c>
    </row>
    <row r="1910" spans="2:7" x14ac:dyDescent="0.25">
      <c r="B1910" s="235" t="s">
        <v>3269</v>
      </c>
      <c r="C1910" s="235" t="s">
        <v>3270</v>
      </c>
      <c r="D1910" s="226">
        <v>98662.73</v>
      </c>
      <c r="E1910" s="235" t="s">
        <v>3269</v>
      </c>
      <c r="F1910" s="235" t="s">
        <v>3270</v>
      </c>
      <c r="G1910" s="226">
        <v>137907.10999999999</v>
      </c>
    </row>
    <row r="1911" spans="2:7" x14ac:dyDescent="0.25">
      <c r="B1911" s="235" t="s">
        <v>3271</v>
      </c>
      <c r="C1911" s="235" t="s">
        <v>3272</v>
      </c>
      <c r="D1911" s="226">
        <v>22.24</v>
      </c>
      <c r="E1911" s="235" t="s">
        <v>3271</v>
      </c>
      <c r="F1911" s="235" t="s">
        <v>3272</v>
      </c>
      <c r="G1911" s="226">
        <v>22.24</v>
      </c>
    </row>
    <row r="1912" spans="2:7" x14ac:dyDescent="0.25">
      <c r="B1912" s="235" t="s">
        <v>3273</v>
      </c>
      <c r="C1912" s="235" t="s">
        <v>3274</v>
      </c>
      <c r="D1912" s="226">
        <v>98640.49</v>
      </c>
      <c r="E1912" s="235" t="s">
        <v>3273</v>
      </c>
      <c r="F1912" s="235" t="s">
        <v>3274</v>
      </c>
      <c r="G1912" s="226">
        <v>137884.87</v>
      </c>
    </row>
    <row r="1913" spans="2:7" x14ac:dyDescent="0.25">
      <c r="B1913" s="235" t="s">
        <v>3275</v>
      </c>
      <c r="C1913" s="235" t="s">
        <v>3276</v>
      </c>
      <c r="D1913" s="226">
        <v>1089548.71</v>
      </c>
      <c r="E1913" s="235" t="s">
        <v>3275</v>
      </c>
      <c r="F1913" s="235" t="s">
        <v>3276</v>
      </c>
      <c r="G1913" s="226">
        <v>1089548.71</v>
      </c>
    </row>
    <row r="1914" spans="2:7" x14ac:dyDescent="0.25">
      <c r="B1914" s="235" t="s">
        <v>3277</v>
      </c>
      <c r="C1914" s="235" t="s">
        <v>3278</v>
      </c>
      <c r="D1914" s="226">
        <v>10400.379999999999</v>
      </c>
      <c r="E1914" s="235" t="s">
        <v>3277</v>
      </c>
      <c r="F1914" s="235" t="s">
        <v>3278</v>
      </c>
      <c r="G1914" s="226">
        <v>10400.379999999999</v>
      </c>
    </row>
    <row r="1915" spans="2:7" x14ac:dyDescent="0.25">
      <c r="B1915" s="235" t="s">
        <v>3279</v>
      </c>
      <c r="C1915" s="235" t="s">
        <v>3280</v>
      </c>
      <c r="D1915" s="226">
        <v>437186.29</v>
      </c>
      <c r="E1915" s="235" t="s">
        <v>3279</v>
      </c>
      <c r="F1915" s="235" t="s">
        <v>3280</v>
      </c>
      <c r="G1915" s="226">
        <v>437186.29</v>
      </c>
    </row>
    <row r="1916" spans="2:7" x14ac:dyDescent="0.25">
      <c r="B1916" s="235" t="s">
        <v>3281</v>
      </c>
      <c r="C1916" s="235" t="s">
        <v>3282</v>
      </c>
      <c r="D1916" s="226">
        <v>814.31</v>
      </c>
      <c r="E1916" s="235" t="s">
        <v>3281</v>
      </c>
      <c r="F1916" s="235" t="s">
        <v>3282</v>
      </c>
      <c r="G1916" s="226">
        <v>814.31</v>
      </c>
    </row>
    <row r="1917" spans="2:7" x14ac:dyDescent="0.25">
      <c r="B1917" s="235" t="s">
        <v>3283</v>
      </c>
      <c r="C1917" s="235" t="s">
        <v>3284</v>
      </c>
      <c r="D1917" s="226">
        <v>30929.1</v>
      </c>
      <c r="E1917" s="235" t="s">
        <v>3283</v>
      </c>
      <c r="F1917" s="235" t="s">
        <v>3284</v>
      </c>
      <c r="G1917" s="226">
        <v>30929.1</v>
      </c>
    </row>
    <row r="1918" spans="2:7" x14ac:dyDescent="0.25">
      <c r="B1918" s="235" t="s">
        <v>3285</v>
      </c>
      <c r="C1918" s="235" t="s">
        <v>3286</v>
      </c>
      <c r="D1918" s="226">
        <v>4</v>
      </c>
      <c r="E1918" s="235" t="s">
        <v>3285</v>
      </c>
      <c r="F1918" s="235" t="s">
        <v>3286</v>
      </c>
      <c r="G1918" s="226">
        <v>4</v>
      </c>
    </row>
    <row r="1919" spans="2:7" x14ac:dyDescent="0.25">
      <c r="B1919" s="235" t="s">
        <v>3287</v>
      </c>
      <c r="C1919" s="235" t="s">
        <v>3288</v>
      </c>
      <c r="D1919" s="226">
        <v>0</v>
      </c>
      <c r="E1919" s="235" t="s">
        <v>3287</v>
      </c>
      <c r="F1919" s="235" t="s">
        <v>3288</v>
      </c>
      <c r="G1919" s="226">
        <v>0</v>
      </c>
    </row>
    <row r="1920" spans="2:7" x14ac:dyDescent="0.25">
      <c r="B1920" s="235" t="s">
        <v>3289</v>
      </c>
      <c r="C1920" s="235" t="s">
        <v>3290</v>
      </c>
      <c r="D1920" s="226">
        <v>2692.79</v>
      </c>
      <c r="E1920" s="235" t="s">
        <v>3289</v>
      </c>
      <c r="F1920" s="235" t="s">
        <v>3290</v>
      </c>
      <c r="G1920" s="226">
        <v>2692.79</v>
      </c>
    </row>
    <row r="1921" spans="2:7" x14ac:dyDescent="0.25">
      <c r="B1921" s="235" t="s">
        <v>3291</v>
      </c>
      <c r="C1921" s="235" t="s">
        <v>3292</v>
      </c>
      <c r="D1921" s="226">
        <v>187083.07</v>
      </c>
      <c r="E1921" s="235" t="s">
        <v>3291</v>
      </c>
      <c r="F1921" s="235" t="s">
        <v>3292</v>
      </c>
      <c r="G1921" s="226">
        <v>187083.07</v>
      </c>
    </row>
    <row r="1922" spans="2:7" x14ac:dyDescent="0.25">
      <c r="B1922" s="235" t="s">
        <v>3293</v>
      </c>
      <c r="C1922" s="235" t="s">
        <v>3294</v>
      </c>
      <c r="D1922" s="226">
        <v>20064.62</v>
      </c>
      <c r="E1922" s="235" t="s">
        <v>3293</v>
      </c>
      <c r="F1922" s="235" t="s">
        <v>3294</v>
      </c>
      <c r="G1922" s="226">
        <v>20064.62</v>
      </c>
    </row>
    <row r="1923" spans="2:7" x14ac:dyDescent="0.25">
      <c r="B1923" s="235" t="s">
        <v>3295</v>
      </c>
      <c r="C1923" s="235" t="s">
        <v>3296</v>
      </c>
      <c r="D1923" s="226">
        <v>135508.49</v>
      </c>
      <c r="E1923" s="235" t="s">
        <v>3295</v>
      </c>
      <c r="F1923" s="235" t="s">
        <v>3296</v>
      </c>
      <c r="G1923" s="226">
        <v>135508.49</v>
      </c>
    </row>
    <row r="1924" spans="2:7" x14ac:dyDescent="0.25">
      <c r="B1924" s="235" t="s">
        <v>3297</v>
      </c>
      <c r="C1924" s="235" t="s">
        <v>3298</v>
      </c>
      <c r="D1924" s="226">
        <v>0</v>
      </c>
      <c r="E1924" s="235" t="s">
        <v>3297</v>
      </c>
      <c r="F1924" s="235" t="s">
        <v>3298</v>
      </c>
      <c r="G1924" s="226">
        <v>0</v>
      </c>
    </row>
    <row r="1925" spans="2:7" x14ac:dyDescent="0.25">
      <c r="B1925" s="235" t="s">
        <v>3299</v>
      </c>
      <c r="C1925" s="235" t="s">
        <v>3300</v>
      </c>
      <c r="D1925" s="226">
        <v>0</v>
      </c>
      <c r="E1925" s="235" t="s">
        <v>3299</v>
      </c>
      <c r="F1925" s="235" t="s">
        <v>3300</v>
      </c>
      <c r="G1925" s="226">
        <v>0</v>
      </c>
    </row>
    <row r="1926" spans="2:7" x14ac:dyDescent="0.25">
      <c r="B1926" s="235" t="s">
        <v>3301</v>
      </c>
      <c r="C1926" s="235" t="s">
        <v>3302</v>
      </c>
      <c r="D1926" s="226">
        <v>145385.65</v>
      </c>
      <c r="E1926" s="235" t="s">
        <v>3301</v>
      </c>
      <c r="F1926" s="235" t="s">
        <v>3302</v>
      </c>
      <c r="G1926" s="226">
        <v>145385.65</v>
      </c>
    </row>
    <row r="1927" spans="2:7" x14ac:dyDescent="0.25">
      <c r="B1927" s="235" t="s">
        <v>3303</v>
      </c>
      <c r="C1927" s="235" t="s">
        <v>3304</v>
      </c>
      <c r="D1927" s="226">
        <v>145385.65</v>
      </c>
      <c r="E1927" s="235" t="s">
        <v>3303</v>
      </c>
      <c r="F1927" s="235" t="s">
        <v>3304</v>
      </c>
      <c r="G1927" s="226">
        <v>145385.65</v>
      </c>
    </row>
    <row r="1928" spans="2:7" x14ac:dyDescent="0.25">
      <c r="B1928" s="235" t="s">
        <v>3305</v>
      </c>
      <c r="C1928" s="235" t="s">
        <v>3306</v>
      </c>
      <c r="D1928" s="226">
        <v>119480.01</v>
      </c>
      <c r="E1928" s="235" t="s">
        <v>3305</v>
      </c>
      <c r="F1928" s="235" t="s">
        <v>3306</v>
      </c>
      <c r="G1928" s="226">
        <v>119480.01</v>
      </c>
    </row>
    <row r="1929" spans="2:7" x14ac:dyDescent="0.25">
      <c r="B1929" s="235" t="s">
        <v>3307</v>
      </c>
      <c r="C1929" s="235" t="s">
        <v>3308</v>
      </c>
      <c r="D1929" s="226">
        <v>119480.01</v>
      </c>
      <c r="E1929" s="235" t="s">
        <v>3307</v>
      </c>
      <c r="F1929" s="235" t="s">
        <v>3308</v>
      </c>
      <c r="G1929" s="226">
        <v>119480.01</v>
      </c>
    </row>
    <row r="1930" spans="2:7" x14ac:dyDescent="0.25">
      <c r="B1930" s="235" t="s">
        <v>3309</v>
      </c>
      <c r="C1930" s="235" t="s">
        <v>3310</v>
      </c>
      <c r="D1930" s="226">
        <v>0</v>
      </c>
      <c r="E1930" s="235" t="s">
        <v>3309</v>
      </c>
      <c r="F1930" s="235" t="s">
        <v>3310</v>
      </c>
      <c r="G1930" s="226">
        <v>0</v>
      </c>
    </row>
    <row r="1931" spans="2:7" x14ac:dyDescent="0.25">
      <c r="B1931" s="235" t="s">
        <v>3311</v>
      </c>
      <c r="C1931" s="235" t="s">
        <v>3312</v>
      </c>
      <c r="D1931" s="226">
        <v>0</v>
      </c>
      <c r="E1931" s="235" t="s">
        <v>3311</v>
      </c>
      <c r="F1931" s="235" t="s">
        <v>3312</v>
      </c>
      <c r="G1931" s="226">
        <v>0</v>
      </c>
    </row>
    <row r="1932" spans="2:7" x14ac:dyDescent="0.25">
      <c r="B1932" s="235" t="s">
        <v>3313</v>
      </c>
      <c r="C1932" s="235" t="s">
        <v>3314</v>
      </c>
      <c r="D1932" s="226">
        <v>0</v>
      </c>
      <c r="E1932" s="235" t="s">
        <v>3313</v>
      </c>
      <c r="F1932" s="235" t="s">
        <v>3314</v>
      </c>
      <c r="G1932" s="226">
        <v>0</v>
      </c>
    </row>
    <row r="1933" spans="2:7" x14ac:dyDescent="0.25">
      <c r="B1933" s="235" t="s">
        <v>3315</v>
      </c>
      <c r="C1933" s="235" t="s">
        <v>3316</v>
      </c>
      <c r="D1933" s="226">
        <v>0</v>
      </c>
      <c r="E1933" s="235" t="s">
        <v>3315</v>
      </c>
      <c r="F1933" s="235" t="s">
        <v>3316</v>
      </c>
      <c r="G1933" s="226">
        <v>0</v>
      </c>
    </row>
    <row r="1934" spans="2:7" x14ac:dyDescent="0.25">
      <c r="B1934" s="235" t="s">
        <v>3317</v>
      </c>
      <c r="C1934" s="235" t="s">
        <v>3318</v>
      </c>
      <c r="D1934" s="226">
        <v>0</v>
      </c>
      <c r="E1934" s="235" t="s">
        <v>3317</v>
      </c>
      <c r="F1934" s="235" t="s">
        <v>3318</v>
      </c>
      <c r="G1934" s="226">
        <v>0</v>
      </c>
    </row>
    <row r="1935" spans="2:7" x14ac:dyDescent="0.25">
      <c r="B1935" s="235" t="s">
        <v>3319</v>
      </c>
      <c r="C1935" s="235" t="s">
        <v>3320</v>
      </c>
      <c r="D1935" s="226">
        <v>369277830.77999997</v>
      </c>
      <c r="E1935" s="235" t="s">
        <v>3319</v>
      </c>
      <c r="F1935" s="235" t="s">
        <v>3320</v>
      </c>
      <c r="G1935" s="226">
        <v>371930171.81999999</v>
      </c>
    </row>
    <row r="1936" spans="2:7" x14ac:dyDescent="0.25">
      <c r="B1936" s="235" t="s">
        <v>3321</v>
      </c>
      <c r="C1936" s="235" t="s">
        <v>3241</v>
      </c>
      <c r="D1936" s="226">
        <v>367240837.07999998</v>
      </c>
      <c r="E1936" s="235" t="s">
        <v>3321</v>
      </c>
      <c r="F1936" s="235" t="s">
        <v>3241</v>
      </c>
      <c r="G1936" s="226">
        <v>369878352.48000002</v>
      </c>
    </row>
    <row r="1937" spans="2:7" x14ac:dyDescent="0.25">
      <c r="B1937" s="235" t="s">
        <v>3322</v>
      </c>
      <c r="C1937" s="235" t="s">
        <v>2956</v>
      </c>
      <c r="D1937" s="226">
        <v>0</v>
      </c>
      <c r="E1937" s="235" t="s">
        <v>3322</v>
      </c>
      <c r="F1937" s="235" t="s">
        <v>2956</v>
      </c>
      <c r="G1937" s="226">
        <v>0</v>
      </c>
    </row>
    <row r="1938" spans="2:7" x14ac:dyDescent="0.25">
      <c r="B1938" s="235" t="s">
        <v>3323</v>
      </c>
      <c r="C1938" s="235" t="s">
        <v>3324</v>
      </c>
      <c r="D1938" s="226">
        <v>202979896.63999999</v>
      </c>
      <c r="E1938" s="235" t="s">
        <v>3323</v>
      </c>
      <c r="F1938" s="235" t="s">
        <v>3324</v>
      </c>
      <c r="G1938" s="226">
        <v>204310087.40000001</v>
      </c>
    </row>
    <row r="1939" spans="2:7" x14ac:dyDescent="0.25">
      <c r="B1939" s="235" t="s">
        <v>3325</v>
      </c>
      <c r="C1939" s="235" t="s">
        <v>3244</v>
      </c>
      <c r="D1939" s="226">
        <v>201426027.13</v>
      </c>
      <c r="E1939" s="235" t="s">
        <v>3325</v>
      </c>
      <c r="F1939" s="235" t="s">
        <v>3244</v>
      </c>
      <c r="G1939" s="226">
        <v>202756217.88999999</v>
      </c>
    </row>
    <row r="1940" spans="2:7" x14ac:dyDescent="0.25">
      <c r="B1940" s="235" t="s">
        <v>3326</v>
      </c>
      <c r="C1940" s="235" t="s">
        <v>3327</v>
      </c>
      <c r="D1940" s="226">
        <v>793000</v>
      </c>
      <c r="E1940" s="235" t="s">
        <v>3326</v>
      </c>
      <c r="F1940" s="235" t="s">
        <v>3327</v>
      </c>
      <c r="G1940" s="226">
        <v>793000</v>
      </c>
    </row>
    <row r="1941" spans="2:7" x14ac:dyDescent="0.25">
      <c r="B1941" s="235" t="s">
        <v>3328</v>
      </c>
      <c r="C1941" s="235" t="s">
        <v>3248</v>
      </c>
      <c r="D1941" s="226">
        <v>192569.51</v>
      </c>
      <c r="E1941" s="235" t="s">
        <v>3328</v>
      </c>
      <c r="F1941" s="235" t="s">
        <v>3248</v>
      </c>
      <c r="G1941" s="226">
        <v>192569.51</v>
      </c>
    </row>
    <row r="1942" spans="2:7" x14ac:dyDescent="0.25">
      <c r="B1942" s="235" t="s">
        <v>3329</v>
      </c>
      <c r="C1942" s="235" t="s">
        <v>3250</v>
      </c>
      <c r="D1942" s="226">
        <v>199000</v>
      </c>
      <c r="E1942" s="235" t="s">
        <v>3329</v>
      </c>
      <c r="F1942" s="235" t="s">
        <v>3250</v>
      </c>
      <c r="G1942" s="226">
        <v>199000</v>
      </c>
    </row>
    <row r="1943" spans="2:7" x14ac:dyDescent="0.25">
      <c r="B1943" s="235" t="s">
        <v>3330</v>
      </c>
      <c r="C1943" s="235" t="s">
        <v>3252</v>
      </c>
      <c r="D1943" s="226">
        <v>369300</v>
      </c>
      <c r="E1943" s="235" t="s">
        <v>3330</v>
      </c>
      <c r="F1943" s="235" t="s">
        <v>3252</v>
      </c>
      <c r="G1943" s="226">
        <v>369300</v>
      </c>
    </row>
    <row r="1944" spans="2:7" x14ac:dyDescent="0.25">
      <c r="B1944" s="235" t="s">
        <v>3331</v>
      </c>
      <c r="C1944" s="235" t="s">
        <v>3332</v>
      </c>
      <c r="D1944" s="226">
        <v>0</v>
      </c>
      <c r="E1944" s="235" t="s">
        <v>3331</v>
      </c>
      <c r="F1944" s="235" t="s">
        <v>3332</v>
      </c>
      <c r="G1944" s="226">
        <v>0</v>
      </c>
    </row>
    <row r="1945" spans="2:7" x14ac:dyDescent="0.25">
      <c r="B1945" s="235" t="s">
        <v>3333</v>
      </c>
      <c r="C1945" s="235" t="s">
        <v>3254</v>
      </c>
      <c r="D1945" s="226">
        <v>164260940.44</v>
      </c>
      <c r="E1945" s="235" t="s">
        <v>3333</v>
      </c>
      <c r="F1945" s="235" t="s">
        <v>3254</v>
      </c>
      <c r="G1945" s="226">
        <v>165568265.08000001</v>
      </c>
    </row>
    <row r="1946" spans="2:7" x14ac:dyDescent="0.25">
      <c r="B1946" s="235" t="s">
        <v>3334</v>
      </c>
      <c r="C1946" s="235" t="s">
        <v>3335</v>
      </c>
      <c r="D1946" s="226">
        <v>164260940.44</v>
      </c>
      <c r="E1946" s="235" t="s">
        <v>3334</v>
      </c>
      <c r="F1946" s="235" t="s">
        <v>3335</v>
      </c>
      <c r="G1946" s="226">
        <v>165568265.08000001</v>
      </c>
    </row>
    <row r="1947" spans="2:7" x14ac:dyDescent="0.25">
      <c r="B1947" s="235" t="s">
        <v>3336</v>
      </c>
      <c r="C1947" s="235" t="s">
        <v>3337</v>
      </c>
      <c r="D1947" s="226">
        <v>0</v>
      </c>
      <c r="E1947" s="235" t="s">
        <v>3336</v>
      </c>
      <c r="F1947" s="235" t="s">
        <v>3337</v>
      </c>
      <c r="G1947" s="226">
        <v>0</v>
      </c>
    </row>
    <row r="1948" spans="2:7" x14ac:dyDescent="0.25">
      <c r="B1948" s="235" t="s">
        <v>3338</v>
      </c>
      <c r="C1948" s="235" t="s">
        <v>2958</v>
      </c>
      <c r="D1948" s="226">
        <v>0</v>
      </c>
      <c r="E1948" s="235" t="s">
        <v>3338</v>
      </c>
      <c r="F1948" s="235" t="s">
        <v>2958</v>
      </c>
      <c r="G1948" s="226">
        <v>0</v>
      </c>
    </row>
    <row r="1949" spans="2:7" x14ac:dyDescent="0.25">
      <c r="B1949" s="235" t="s">
        <v>3339</v>
      </c>
      <c r="C1949" s="235" t="s">
        <v>3340</v>
      </c>
      <c r="D1949" s="226">
        <v>0</v>
      </c>
      <c r="E1949" s="235" t="s">
        <v>3339</v>
      </c>
      <c r="F1949" s="235" t="s">
        <v>3340</v>
      </c>
      <c r="G1949" s="226">
        <v>0</v>
      </c>
    </row>
    <row r="1950" spans="2:7" x14ac:dyDescent="0.25">
      <c r="B1950" s="235" t="s">
        <v>3341</v>
      </c>
      <c r="C1950" s="235" t="s">
        <v>3342</v>
      </c>
      <c r="D1950" s="226">
        <v>0</v>
      </c>
      <c r="E1950" s="235" t="s">
        <v>3341</v>
      </c>
      <c r="F1950" s="235" t="s">
        <v>3342</v>
      </c>
      <c r="G1950" s="226">
        <v>0</v>
      </c>
    </row>
    <row r="1951" spans="2:7" x14ac:dyDescent="0.25">
      <c r="B1951" s="235" t="s">
        <v>3343</v>
      </c>
      <c r="C1951" s="235" t="s">
        <v>3344</v>
      </c>
      <c r="D1951" s="226">
        <v>0</v>
      </c>
      <c r="E1951" s="235" t="s">
        <v>3343</v>
      </c>
      <c r="F1951" s="235" t="s">
        <v>3344</v>
      </c>
      <c r="G1951" s="226">
        <v>0</v>
      </c>
    </row>
    <row r="1952" spans="2:7" x14ac:dyDescent="0.25">
      <c r="B1952" s="235" t="s">
        <v>3345</v>
      </c>
      <c r="C1952" s="235" t="s">
        <v>3346</v>
      </c>
      <c r="D1952" s="226">
        <v>0</v>
      </c>
      <c r="E1952" s="235" t="s">
        <v>3345</v>
      </c>
      <c r="F1952" s="235" t="s">
        <v>3346</v>
      </c>
      <c r="G1952" s="226">
        <v>0</v>
      </c>
    </row>
    <row r="1953" spans="2:7" x14ac:dyDescent="0.25">
      <c r="B1953" s="235" t="s">
        <v>3347</v>
      </c>
      <c r="C1953" s="235" t="s">
        <v>3348</v>
      </c>
      <c r="D1953" s="226">
        <v>0</v>
      </c>
      <c r="E1953" s="235" t="s">
        <v>3347</v>
      </c>
      <c r="F1953" s="235" t="s">
        <v>3348</v>
      </c>
      <c r="G1953" s="226">
        <v>0</v>
      </c>
    </row>
    <row r="1954" spans="2:7" x14ac:dyDescent="0.25">
      <c r="B1954" s="235" t="s">
        <v>3349</v>
      </c>
      <c r="C1954" s="235" t="s">
        <v>3350</v>
      </c>
      <c r="D1954" s="226">
        <v>0</v>
      </c>
      <c r="E1954" s="235" t="s">
        <v>3349</v>
      </c>
      <c r="F1954" s="235" t="s">
        <v>3350</v>
      </c>
      <c r="G1954" s="226">
        <v>0</v>
      </c>
    </row>
    <row r="1955" spans="2:7" x14ac:dyDescent="0.25">
      <c r="B1955" s="235" t="s">
        <v>3351</v>
      </c>
      <c r="C1955" s="235" t="s">
        <v>3352</v>
      </c>
      <c r="D1955" s="226">
        <v>0</v>
      </c>
      <c r="E1955" s="235" t="s">
        <v>3351</v>
      </c>
      <c r="F1955" s="235" t="s">
        <v>3352</v>
      </c>
      <c r="G1955" s="226">
        <v>0</v>
      </c>
    </row>
    <row r="1956" spans="2:7" x14ac:dyDescent="0.25">
      <c r="B1956" s="235" t="s">
        <v>3353</v>
      </c>
      <c r="C1956" s="235" t="s">
        <v>3354</v>
      </c>
      <c r="D1956" s="226">
        <v>0</v>
      </c>
      <c r="E1956" s="235" t="s">
        <v>3353</v>
      </c>
      <c r="F1956" s="235" t="s">
        <v>3354</v>
      </c>
      <c r="G1956" s="226">
        <v>0</v>
      </c>
    </row>
    <row r="1957" spans="2:7" x14ac:dyDescent="0.25">
      <c r="B1957" s="235" t="s">
        <v>3355</v>
      </c>
      <c r="C1957" s="235" t="s">
        <v>3356</v>
      </c>
      <c r="D1957" s="226">
        <v>848782.26</v>
      </c>
      <c r="E1957" s="235" t="s">
        <v>3355</v>
      </c>
      <c r="F1957" s="235" t="s">
        <v>3356</v>
      </c>
      <c r="G1957" s="226">
        <v>824363.52000000002</v>
      </c>
    </row>
    <row r="1958" spans="2:7" x14ac:dyDescent="0.25">
      <c r="B1958" s="235" t="s">
        <v>3357</v>
      </c>
      <c r="C1958" s="235" t="s">
        <v>3358</v>
      </c>
      <c r="D1958" s="226">
        <v>848782.26</v>
      </c>
      <c r="E1958" s="235" t="s">
        <v>3357</v>
      </c>
      <c r="F1958" s="235" t="s">
        <v>3358</v>
      </c>
      <c r="G1958" s="226">
        <v>824363.52000000002</v>
      </c>
    </row>
    <row r="1959" spans="2:7" x14ac:dyDescent="0.25">
      <c r="B1959" s="235" t="s">
        <v>3359</v>
      </c>
      <c r="C1959" s="235" t="s">
        <v>3262</v>
      </c>
      <c r="D1959" s="226">
        <v>848782.26</v>
      </c>
      <c r="E1959" s="235" t="s">
        <v>3359</v>
      </c>
      <c r="F1959" s="235" t="s">
        <v>3262</v>
      </c>
      <c r="G1959" s="226">
        <v>824363.52000000002</v>
      </c>
    </row>
    <row r="1960" spans="2:7" x14ac:dyDescent="0.25">
      <c r="B1960" s="235" t="s">
        <v>3360</v>
      </c>
      <c r="C1960" s="235" t="s">
        <v>3361</v>
      </c>
      <c r="D1960" s="226">
        <v>0</v>
      </c>
      <c r="E1960" s="235" t="s">
        <v>3360</v>
      </c>
      <c r="F1960" s="235" t="s">
        <v>3361</v>
      </c>
      <c r="G1960" s="226">
        <v>0</v>
      </c>
    </row>
    <row r="1961" spans="2:7" x14ac:dyDescent="0.25">
      <c r="B1961" s="235" t="s">
        <v>3362</v>
      </c>
      <c r="C1961" s="235" t="s">
        <v>3363</v>
      </c>
      <c r="D1961" s="226">
        <v>0</v>
      </c>
      <c r="E1961" s="235" t="s">
        <v>3362</v>
      </c>
      <c r="F1961" s="235" t="s">
        <v>3363</v>
      </c>
      <c r="G1961" s="226">
        <v>0</v>
      </c>
    </row>
    <row r="1962" spans="2:7" x14ac:dyDescent="0.25">
      <c r="B1962" s="235" t="s">
        <v>3364</v>
      </c>
      <c r="C1962" s="235" t="s">
        <v>3365</v>
      </c>
      <c r="D1962" s="226">
        <v>0</v>
      </c>
      <c r="E1962" s="235" t="s">
        <v>3364</v>
      </c>
      <c r="F1962" s="235" t="s">
        <v>3365</v>
      </c>
      <c r="G1962" s="226">
        <v>0</v>
      </c>
    </row>
    <row r="1963" spans="2:7" x14ac:dyDescent="0.25">
      <c r="B1963" s="235" t="s">
        <v>3366</v>
      </c>
      <c r="C1963" s="235" t="s">
        <v>1699</v>
      </c>
      <c r="D1963" s="226">
        <v>0</v>
      </c>
      <c r="E1963" s="235" t="s">
        <v>3366</v>
      </c>
      <c r="F1963" s="235" t="s">
        <v>1699</v>
      </c>
      <c r="G1963" s="226">
        <v>0</v>
      </c>
    </row>
    <row r="1964" spans="2:7" x14ac:dyDescent="0.25">
      <c r="B1964" s="235" t="s">
        <v>3367</v>
      </c>
      <c r="C1964" s="235" t="s">
        <v>2216</v>
      </c>
      <c r="D1964" s="226">
        <v>0</v>
      </c>
      <c r="E1964" s="235" t="s">
        <v>3367</v>
      </c>
      <c r="F1964" s="235" t="s">
        <v>2216</v>
      </c>
      <c r="G1964" s="226">
        <v>0</v>
      </c>
    </row>
    <row r="1965" spans="2:7" x14ac:dyDescent="0.25">
      <c r="B1965" s="235" t="s">
        <v>3368</v>
      </c>
      <c r="C1965" s="235" t="s">
        <v>2012</v>
      </c>
      <c r="D1965" s="226">
        <v>0</v>
      </c>
      <c r="E1965" s="235" t="s">
        <v>3368</v>
      </c>
      <c r="F1965" s="235" t="s">
        <v>2012</v>
      </c>
      <c r="G1965" s="226">
        <v>0</v>
      </c>
    </row>
    <row r="1966" spans="2:7" x14ac:dyDescent="0.25">
      <c r="B1966" s="235" t="s">
        <v>3369</v>
      </c>
      <c r="C1966" s="235" t="s">
        <v>3370</v>
      </c>
      <c r="D1966" s="226">
        <v>0</v>
      </c>
      <c r="E1966" s="235" t="s">
        <v>3369</v>
      </c>
      <c r="F1966" s="235" t="s">
        <v>3370</v>
      </c>
      <c r="G1966" s="226">
        <v>0</v>
      </c>
    </row>
    <row r="1967" spans="2:7" x14ac:dyDescent="0.25">
      <c r="B1967" s="235" t="s">
        <v>3371</v>
      </c>
      <c r="C1967" s="235" t="s">
        <v>1103</v>
      </c>
      <c r="D1967" s="226">
        <v>0</v>
      </c>
      <c r="E1967" s="235" t="s">
        <v>3371</v>
      </c>
      <c r="F1967" s="235" t="s">
        <v>1103</v>
      </c>
      <c r="G1967" s="226">
        <v>0</v>
      </c>
    </row>
    <row r="1968" spans="2:7" x14ac:dyDescent="0.25">
      <c r="B1968" s="235" t="s">
        <v>3372</v>
      </c>
      <c r="C1968" s="235" t="s">
        <v>3373</v>
      </c>
      <c r="D1968" s="226">
        <v>0</v>
      </c>
      <c r="E1968" s="235" t="s">
        <v>3372</v>
      </c>
      <c r="F1968" s="235" t="s">
        <v>3373</v>
      </c>
      <c r="G1968" s="226">
        <v>0</v>
      </c>
    </row>
    <row r="1969" spans="2:7" x14ac:dyDescent="0.25">
      <c r="B1969" s="235" t="s">
        <v>3374</v>
      </c>
      <c r="C1969" s="235" t="s">
        <v>3358</v>
      </c>
      <c r="D1969" s="226">
        <v>0</v>
      </c>
      <c r="E1969" s="235" t="s">
        <v>3374</v>
      </c>
      <c r="F1969" s="235" t="s">
        <v>3358</v>
      </c>
      <c r="G1969" s="226">
        <v>0</v>
      </c>
    </row>
    <row r="1970" spans="2:7" x14ac:dyDescent="0.25">
      <c r="B1970" s="235" t="s">
        <v>3375</v>
      </c>
      <c r="C1970" s="235" t="s">
        <v>3361</v>
      </c>
      <c r="D1970" s="226">
        <v>0</v>
      </c>
      <c r="E1970" s="235" t="s">
        <v>3375</v>
      </c>
      <c r="F1970" s="235" t="s">
        <v>3361</v>
      </c>
      <c r="G1970" s="226">
        <v>0</v>
      </c>
    </row>
    <row r="1971" spans="2:7" x14ac:dyDescent="0.25">
      <c r="B1971" s="235" t="s">
        <v>3376</v>
      </c>
      <c r="C1971" s="235" t="s">
        <v>3363</v>
      </c>
      <c r="D1971" s="226">
        <v>0</v>
      </c>
      <c r="E1971" s="235" t="s">
        <v>3376</v>
      </c>
      <c r="F1971" s="235" t="s">
        <v>3363</v>
      </c>
      <c r="G1971" s="226">
        <v>0</v>
      </c>
    </row>
    <row r="1972" spans="2:7" x14ac:dyDescent="0.25">
      <c r="B1972" s="235" t="s">
        <v>3377</v>
      </c>
      <c r="C1972" s="235" t="s">
        <v>3365</v>
      </c>
      <c r="D1972" s="226">
        <v>0</v>
      </c>
      <c r="E1972" s="235" t="s">
        <v>3377</v>
      </c>
      <c r="F1972" s="235" t="s">
        <v>3365</v>
      </c>
      <c r="G1972" s="226">
        <v>0</v>
      </c>
    </row>
    <row r="1973" spans="2:7" x14ac:dyDescent="0.25">
      <c r="B1973" s="235" t="s">
        <v>3378</v>
      </c>
      <c r="C1973" s="235" t="s">
        <v>1699</v>
      </c>
      <c r="D1973" s="226">
        <v>0</v>
      </c>
      <c r="E1973" s="235" t="s">
        <v>3378</v>
      </c>
      <c r="F1973" s="235" t="s">
        <v>1699</v>
      </c>
      <c r="G1973" s="226">
        <v>0</v>
      </c>
    </row>
    <row r="1974" spans="2:7" x14ac:dyDescent="0.25">
      <c r="B1974" s="235" t="s">
        <v>3379</v>
      </c>
      <c r="C1974" s="235" t="s">
        <v>1719</v>
      </c>
      <c r="D1974" s="226">
        <v>0</v>
      </c>
      <c r="E1974" s="235" t="s">
        <v>3379</v>
      </c>
      <c r="F1974" s="235" t="s">
        <v>1719</v>
      </c>
      <c r="G1974" s="226">
        <v>0</v>
      </c>
    </row>
    <row r="1975" spans="2:7" x14ac:dyDescent="0.25">
      <c r="B1975" s="235" t="s">
        <v>3380</v>
      </c>
      <c r="C1975" s="235" t="s">
        <v>2012</v>
      </c>
      <c r="D1975" s="226">
        <v>0</v>
      </c>
      <c r="E1975" s="235" t="s">
        <v>3380</v>
      </c>
      <c r="F1975" s="235" t="s">
        <v>2012</v>
      </c>
      <c r="G1975" s="226">
        <v>0</v>
      </c>
    </row>
    <row r="1976" spans="2:7" x14ac:dyDescent="0.25">
      <c r="B1976" s="235" t="s">
        <v>3381</v>
      </c>
      <c r="C1976" s="235" t="s">
        <v>129</v>
      </c>
      <c r="D1976" s="226">
        <v>0</v>
      </c>
      <c r="E1976" s="235" t="s">
        <v>3381</v>
      </c>
      <c r="F1976" s="235" t="s">
        <v>129</v>
      </c>
      <c r="G1976" s="226">
        <v>0</v>
      </c>
    </row>
    <row r="1977" spans="2:7" x14ac:dyDescent="0.25">
      <c r="B1977" s="235" t="s">
        <v>3382</v>
      </c>
      <c r="C1977" s="235" t="s">
        <v>1103</v>
      </c>
      <c r="D1977" s="226">
        <v>0</v>
      </c>
      <c r="E1977" s="235" t="s">
        <v>3382</v>
      </c>
      <c r="F1977" s="235" t="s">
        <v>1103</v>
      </c>
      <c r="G1977" s="226">
        <v>0</v>
      </c>
    </row>
    <row r="1978" spans="2:7" x14ac:dyDescent="0.25">
      <c r="B1978" s="235" t="s">
        <v>3383</v>
      </c>
      <c r="C1978" s="235" t="s">
        <v>3384</v>
      </c>
      <c r="D1978" s="226">
        <v>0</v>
      </c>
      <c r="E1978" s="235" t="s">
        <v>3383</v>
      </c>
      <c r="F1978" s="235" t="s">
        <v>3384</v>
      </c>
      <c r="G1978" s="226">
        <v>0</v>
      </c>
    </row>
    <row r="1979" spans="2:7" x14ac:dyDescent="0.25">
      <c r="B1979" s="235" t="s">
        <v>3385</v>
      </c>
      <c r="C1979" s="235" t="s">
        <v>3358</v>
      </c>
      <c r="D1979" s="226">
        <v>0</v>
      </c>
      <c r="E1979" s="235" t="s">
        <v>3385</v>
      </c>
      <c r="F1979" s="235" t="s">
        <v>3358</v>
      </c>
      <c r="G1979" s="226">
        <v>0</v>
      </c>
    </row>
    <row r="1980" spans="2:7" x14ac:dyDescent="0.25">
      <c r="B1980" s="235" t="s">
        <v>3386</v>
      </c>
      <c r="C1980" s="235" t="s">
        <v>3363</v>
      </c>
      <c r="D1980" s="226">
        <v>0</v>
      </c>
      <c r="E1980" s="235" t="s">
        <v>3386</v>
      </c>
      <c r="F1980" s="235" t="s">
        <v>3363</v>
      </c>
      <c r="G1980" s="226">
        <v>0</v>
      </c>
    </row>
    <row r="1981" spans="2:7" x14ac:dyDescent="0.25">
      <c r="B1981" s="235" t="s">
        <v>3387</v>
      </c>
      <c r="C1981" s="235" t="s">
        <v>3268</v>
      </c>
      <c r="D1981" s="226">
        <v>0</v>
      </c>
      <c r="E1981" s="235" t="s">
        <v>3387</v>
      </c>
      <c r="F1981" s="235" t="s">
        <v>3268</v>
      </c>
      <c r="G1981" s="226">
        <v>0</v>
      </c>
    </row>
    <row r="1982" spans="2:7" x14ac:dyDescent="0.25">
      <c r="B1982" s="235" t="s">
        <v>3388</v>
      </c>
      <c r="C1982" s="235" t="s">
        <v>3389</v>
      </c>
      <c r="D1982" s="226">
        <v>0</v>
      </c>
      <c r="E1982" s="235" t="s">
        <v>3388</v>
      </c>
      <c r="F1982" s="235" t="s">
        <v>3389</v>
      </c>
      <c r="G1982" s="226">
        <v>0</v>
      </c>
    </row>
    <row r="1983" spans="2:7" x14ac:dyDescent="0.25">
      <c r="B1983" s="235" t="s">
        <v>3390</v>
      </c>
      <c r="C1983" s="235" t="s">
        <v>3391</v>
      </c>
      <c r="D1983" s="226">
        <v>0</v>
      </c>
      <c r="E1983" s="235" t="s">
        <v>3390</v>
      </c>
      <c r="F1983" s="235" t="s">
        <v>3391</v>
      </c>
      <c r="G1983" s="226">
        <v>0</v>
      </c>
    </row>
    <row r="1984" spans="2:7" x14ac:dyDescent="0.25">
      <c r="B1984" s="235" t="s">
        <v>3392</v>
      </c>
      <c r="C1984" s="235" t="s">
        <v>3393</v>
      </c>
      <c r="D1984" s="226">
        <v>0</v>
      </c>
      <c r="E1984" s="235" t="s">
        <v>3392</v>
      </c>
      <c r="F1984" s="235" t="s">
        <v>3393</v>
      </c>
      <c r="G1984" s="226">
        <v>0</v>
      </c>
    </row>
    <row r="1985" spans="2:7" x14ac:dyDescent="0.25">
      <c r="B1985" s="235" t="s">
        <v>3394</v>
      </c>
      <c r="C1985" s="235" t="s">
        <v>71</v>
      </c>
      <c r="D1985" s="226">
        <v>0</v>
      </c>
      <c r="E1985" s="235" t="s">
        <v>3394</v>
      </c>
      <c r="F1985" s="235" t="s">
        <v>71</v>
      </c>
      <c r="G1985" s="226">
        <v>0</v>
      </c>
    </row>
    <row r="1986" spans="2:7" x14ac:dyDescent="0.25">
      <c r="B1986" s="235" t="s">
        <v>3395</v>
      </c>
      <c r="C1986" s="235" t="s">
        <v>566</v>
      </c>
      <c r="D1986" s="226">
        <v>0</v>
      </c>
      <c r="E1986" s="235" t="s">
        <v>3395</v>
      </c>
      <c r="F1986" s="235" t="s">
        <v>566</v>
      </c>
      <c r="G1986" s="226">
        <v>0</v>
      </c>
    </row>
    <row r="1987" spans="2:7" x14ac:dyDescent="0.25">
      <c r="B1987" s="235" t="s">
        <v>3396</v>
      </c>
      <c r="C1987" s="235" t="s">
        <v>1089</v>
      </c>
      <c r="D1987" s="226">
        <v>0</v>
      </c>
      <c r="E1987" s="235" t="s">
        <v>3396</v>
      </c>
      <c r="F1987" s="235" t="s">
        <v>1089</v>
      </c>
      <c r="G1987" s="226">
        <v>0</v>
      </c>
    </row>
    <row r="1988" spans="2:7" x14ac:dyDescent="0.25">
      <c r="B1988" s="235" t="s">
        <v>3397</v>
      </c>
      <c r="C1988" s="235" t="s">
        <v>1040</v>
      </c>
      <c r="D1988" s="226">
        <v>0</v>
      </c>
      <c r="E1988" s="235" t="s">
        <v>3397</v>
      </c>
      <c r="F1988" s="235" t="s">
        <v>1040</v>
      </c>
      <c r="G1988" s="226">
        <v>0</v>
      </c>
    </row>
    <row r="1989" spans="2:7" x14ac:dyDescent="0.25">
      <c r="B1989" s="235" t="s">
        <v>3398</v>
      </c>
      <c r="C1989" s="235" t="s">
        <v>3399</v>
      </c>
      <c r="D1989" s="226">
        <v>0</v>
      </c>
      <c r="E1989" s="235" t="s">
        <v>3398</v>
      </c>
      <c r="F1989" s="235" t="s">
        <v>3399</v>
      </c>
      <c r="G1989" s="226">
        <v>0</v>
      </c>
    </row>
    <row r="1990" spans="2:7" x14ac:dyDescent="0.25">
      <c r="B1990" s="235" t="s">
        <v>3400</v>
      </c>
      <c r="C1990" s="235" t="s">
        <v>91</v>
      </c>
      <c r="D1990" s="226">
        <v>0</v>
      </c>
      <c r="E1990" s="235" t="s">
        <v>3400</v>
      </c>
      <c r="F1990" s="235" t="s">
        <v>91</v>
      </c>
      <c r="G1990" s="226">
        <v>0</v>
      </c>
    </row>
    <row r="1991" spans="2:7" x14ac:dyDescent="0.25">
      <c r="B1991" s="235" t="s">
        <v>3401</v>
      </c>
      <c r="C1991" s="235" t="s">
        <v>1091</v>
      </c>
      <c r="D1991" s="226">
        <v>0</v>
      </c>
      <c r="E1991" s="235" t="s">
        <v>3401</v>
      </c>
      <c r="F1991" s="235" t="s">
        <v>1091</v>
      </c>
      <c r="G1991" s="226">
        <v>0</v>
      </c>
    </row>
    <row r="1992" spans="2:7" x14ac:dyDescent="0.25">
      <c r="B1992" s="235" t="s">
        <v>3402</v>
      </c>
      <c r="C1992" s="235" t="s">
        <v>3403</v>
      </c>
      <c r="D1992" s="226">
        <v>98662.73</v>
      </c>
      <c r="E1992" s="235" t="s">
        <v>3402</v>
      </c>
      <c r="F1992" s="235" t="s">
        <v>3403</v>
      </c>
      <c r="G1992" s="226">
        <v>137907.10999999999</v>
      </c>
    </row>
    <row r="1993" spans="2:7" x14ac:dyDescent="0.25">
      <c r="B1993" s="235" t="s">
        <v>3404</v>
      </c>
      <c r="C1993" s="235" t="s">
        <v>3405</v>
      </c>
      <c r="D1993" s="226">
        <v>0</v>
      </c>
      <c r="E1993" s="235" t="s">
        <v>3404</v>
      </c>
      <c r="F1993" s="235" t="s">
        <v>3405</v>
      </c>
      <c r="G1993" s="226">
        <v>0</v>
      </c>
    </row>
    <row r="1994" spans="2:7" x14ac:dyDescent="0.25">
      <c r="B1994" s="235" t="s">
        <v>3406</v>
      </c>
      <c r="C1994" s="235" t="s">
        <v>1595</v>
      </c>
      <c r="D1994" s="226">
        <v>22.24</v>
      </c>
      <c r="E1994" s="235" t="s">
        <v>3406</v>
      </c>
      <c r="F1994" s="235" t="s">
        <v>1595</v>
      </c>
      <c r="G1994" s="226">
        <v>22.24</v>
      </c>
    </row>
    <row r="1995" spans="2:7" x14ac:dyDescent="0.25">
      <c r="B1995" s="235" t="s">
        <v>3407</v>
      </c>
      <c r="C1995" s="235" t="s">
        <v>1609</v>
      </c>
      <c r="D1995" s="226">
        <v>98640.49</v>
      </c>
      <c r="E1995" s="235" t="s">
        <v>3407</v>
      </c>
      <c r="F1995" s="235" t="s">
        <v>1609</v>
      </c>
      <c r="G1995" s="226">
        <v>137884.87</v>
      </c>
    </row>
    <row r="1996" spans="2:7" x14ac:dyDescent="0.25">
      <c r="B1996" s="235" t="s">
        <v>3408</v>
      </c>
      <c r="C1996" s="235" t="s">
        <v>2627</v>
      </c>
      <c r="D1996" s="226">
        <v>0</v>
      </c>
      <c r="E1996" s="235" t="s">
        <v>3408</v>
      </c>
      <c r="F1996" s="235" t="s">
        <v>2627</v>
      </c>
      <c r="G1996" s="226">
        <v>0</v>
      </c>
    </row>
    <row r="1997" spans="2:7" x14ac:dyDescent="0.25">
      <c r="B1997" s="235" t="s">
        <v>3409</v>
      </c>
      <c r="C1997" s="235" t="s">
        <v>1641</v>
      </c>
      <c r="D1997" s="226">
        <v>0</v>
      </c>
      <c r="E1997" s="235" t="s">
        <v>3409</v>
      </c>
      <c r="F1997" s="235" t="s">
        <v>1641</v>
      </c>
      <c r="G1997" s="226">
        <v>0</v>
      </c>
    </row>
    <row r="1998" spans="2:7" x14ac:dyDescent="0.25">
      <c r="B1998" s="235" t="s">
        <v>3410</v>
      </c>
      <c r="C1998" s="235" t="s">
        <v>1619</v>
      </c>
      <c r="D1998" s="226">
        <v>0</v>
      </c>
      <c r="E1998" s="235" t="s">
        <v>3410</v>
      </c>
      <c r="F1998" s="235" t="s">
        <v>1619</v>
      </c>
      <c r="G1998" s="226">
        <v>0</v>
      </c>
    </row>
    <row r="1999" spans="2:7" x14ac:dyDescent="0.25">
      <c r="B1999" s="235" t="s">
        <v>3411</v>
      </c>
      <c r="C1999" s="235" t="s">
        <v>3412</v>
      </c>
      <c r="D1999" s="226">
        <v>0</v>
      </c>
      <c r="E1999" s="235" t="s">
        <v>3411</v>
      </c>
      <c r="F1999" s="235" t="s">
        <v>3412</v>
      </c>
      <c r="G1999" s="226">
        <v>0</v>
      </c>
    </row>
    <row r="2000" spans="2:7" x14ac:dyDescent="0.25">
      <c r="B2000" s="235" t="s">
        <v>3413</v>
      </c>
      <c r="C2000" s="235" t="s">
        <v>3414</v>
      </c>
      <c r="D2000" s="226">
        <v>0</v>
      </c>
      <c r="E2000" s="235" t="s">
        <v>3413</v>
      </c>
      <c r="F2000" s="235" t="s">
        <v>3414</v>
      </c>
      <c r="G2000" s="226">
        <v>0</v>
      </c>
    </row>
    <row r="2001" spans="2:7" x14ac:dyDescent="0.25">
      <c r="B2001" s="235" t="s">
        <v>3415</v>
      </c>
      <c r="C2001" s="235" t="s">
        <v>3416</v>
      </c>
      <c r="D2001" s="226">
        <v>0</v>
      </c>
      <c r="E2001" s="235" t="s">
        <v>3415</v>
      </c>
      <c r="F2001" s="235" t="s">
        <v>3416</v>
      </c>
      <c r="G2001" s="226">
        <v>0</v>
      </c>
    </row>
    <row r="2002" spans="2:7" x14ac:dyDescent="0.25">
      <c r="B2002" s="235" t="s">
        <v>3417</v>
      </c>
      <c r="C2002" s="235" t="s">
        <v>3418</v>
      </c>
      <c r="D2002" s="226">
        <v>0</v>
      </c>
      <c r="E2002" s="235" t="s">
        <v>3417</v>
      </c>
      <c r="F2002" s="235" t="s">
        <v>3418</v>
      </c>
      <c r="G2002" s="226">
        <v>0</v>
      </c>
    </row>
    <row r="2003" spans="2:7" x14ac:dyDescent="0.25">
      <c r="B2003" s="235" t="s">
        <v>3419</v>
      </c>
      <c r="C2003" s="235" t="s">
        <v>3420</v>
      </c>
      <c r="D2003" s="226">
        <v>0</v>
      </c>
      <c r="E2003" s="235" t="s">
        <v>3419</v>
      </c>
      <c r="F2003" s="235" t="s">
        <v>3420</v>
      </c>
      <c r="G2003" s="226">
        <v>0</v>
      </c>
    </row>
    <row r="2004" spans="2:7" x14ac:dyDescent="0.25">
      <c r="B2004" s="235" t="s">
        <v>3421</v>
      </c>
      <c r="C2004" s="235" t="s">
        <v>3340</v>
      </c>
      <c r="D2004" s="226">
        <v>0</v>
      </c>
      <c r="E2004" s="235" t="s">
        <v>3421</v>
      </c>
      <c r="F2004" s="235" t="s">
        <v>3340</v>
      </c>
      <c r="G2004" s="226">
        <v>0</v>
      </c>
    </row>
    <row r="2005" spans="2:7" x14ac:dyDescent="0.25">
      <c r="B2005" s="235" t="s">
        <v>3422</v>
      </c>
      <c r="C2005" s="235" t="s">
        <v>3423</v>
      </c>
      <c r="D2005" s="226">
        <v>0</v>
      </c>
      <c r="E2005" s="235" t="s">
        <v>3422</v>
      </c>
      <c r="F2005" s="235" t="s">
        <v>3423</v>
      </c>
      <c r="G2005" s="226">
        <v>0</v>
      </c>
    </row>
    <row r="2006" spans="2:7" x14ac:dyDescent="0.25">
      <c r="B2006" s="235" t="s">
        <v>3424</v>
      </c>
      <c r="C2006" s="235" t="s">
        <v>2970</v>
      </c>
      <c r="D2006" s="226">
        <v>0</v>
      </c>
      <c r="E2006" s="235" t="s">
        <v>3424</v>
      </c>
      <c r="F2006" s="235" t="s">
        <v>2970</v>
      </c>
      <c r="G2006" s="226">
        <v>0</v>
      </c>
    </row>
    <row r="2007" spans="2:7" x14ac:dyDescent="0.25">
      <c r="B2007" s="235" t="s">
        <v>3425</v>
      </c>
      <c r="C2007" s="235" t="s">
        <v>3426</v>
      </c>
      <c r="D2007" s="226">
        <v>0</v>
      </c>
      <c r="E2007" s="235" t="s">
        <v>3425</v>
      </c>
      <c r="F2007" s="235" t="s">
        <v>3426</v>
      </c>
      <c r="G2007" s="226">
        <v>0</v>
      </c>
    </row>
    <row r="2008" spans="2:7" x14ac:dyDescent="0.25">
      <c r="B2008" s="235" t="s">
        <v>3427</v>
      </c>
      <c r="C2008" s="235" t="s">
        <v>2979</v>
      </c>
      <c r="D2008" s="226">
        <v>0</v>
      </c>
      <c r="E2008" s="235" t="s">
        <v>3427</v>
      </c>
      <c r="F2008" s="235" t="s">
        <v>2979</v>
      </c>
      <c r="G2008" s="226">
        <v>0</v>
      </c>
    </row>
    <row r="2009" spans="2:7" x14ac:dyDescent="0.25">
      <c r="B2009" s="235" t="s">
        <v>3428</v>
      </c>
      <c r="C2009" s="235" t="s">
        <v>2981</v>
      </c>
      <c r="D2009" s="226">
        <v>0</v>
      </c>
      <c r="E2009" s="235" t="s">
        <v>3428</v>
      </c>
      <c r="F2009" s="235" t="s">
        <v>2981</v>
      </c>
      <c r="G2009" s="226">
        <v>0</v>
      </c>
    </row>
    <row r="2010" spans="2:7" x14ac:dyDescent="0.25">
      <c r="B2010" s="235" t="s">
        <v>3429</v>
      </c>
      <c r="C2010" s="235" t="s">
        <v>2983</v>
      </c>
      <c r="D2010" s="226">
        <v>0</v>
      </c>
      <c r="E2010" s="235" t="s">
        <v>3429</v>
      </c>
      <c r="F2010" s="235" t="s">
        <v>2983</v>
      </c>
      <c r="G2010" s="226">
        <v>0</v>
      </c>
    </row>
    <row r="2011" spans="2:7" x14ac:dyDescent="0.25">
      <c r="B2011" s="235" t="s">
        <v>3430</v>
      </c>
      <c r="C2011" s="235" t="s">
        <v>2985</v>
      </c>
      <c r="D2011" s="226">
        <v>0</v>
      </c>
      <c r="E2011" s="235" t="s">
        <v>3430</v>
      </c>
      <c r="F2011" s="235" t="s">
        <v>2985</v>
      </c>
      <c r="G2011" s="226">
        <v>0</v>
      </c>
    </row>
    <row r="2012" spans="2:7" x14ac:dyDescent="0.25">
      <c r="B2012" s="235" t="s">
        <v>3431</v>
      </c>
      <c r="C2012" s="235" t="s">
        <v>91</v>
      </c>
      <c r="D2012" s="226">
        <v>0</v>
      </c>
      <c r="E2012" s="235" t="s">
        <v>3431</v>
      </c>
      <c r="F2012" s="235" t="s">
        <v>91</v>
      </c>
      <c r="G2012" s="226">
        <v>0</v>
      </c>
    </row>
    <row r="2013" spans="2:7" x14ac:dyDescent="0.25">
      <c r="B2013" s="235" t="s">
        <v>3432</v>
      </c>
      <c r="C2013" s="235" t="s">
        <v>556</v>
      </c>
      <c r="D2013" s="226">
        <v>0</v>
      </c>
      <c r="E2013" s="235" t="s">
        <v>3432</v>
      </c>
      <c r="F2013" s="235" t="s">
        <v>556</v>
      </c>
      <c r="G2013" s="226">
        <v>0</v>
      </c>
    </row>
    <row r="2014" spans="2:7" x14ac:dyDescent="0.25">
      <c r="B2014" s="235" t="s">
        <v>3433</v>
      </c>
      <c r="C2014" s="235" t="s">
        <v>3434</v>
      </c>
      <c r="D2014" s="226">
        <v>0</v>
      </c>
      <c r="E2014" s="235" t="s">
        <v>3433</v>
      </c>
      <c r="F2014" s="235" t="s">
        <v>3434</v>
      </c>
      <c r="G2014" s="226">
        <v>0</v>
      </c>
    </row>
    <row r="2015" spans="2:7" x14ac:dyDescent="0.25">
      <c r="B2015" s="235" t="s">
        <v>3435</v>
      </c>
      <c r="C2015" s="235" t="s">
        <v>3436</v>
      </c>
      <c r="D2015" s="226">
        <v>0</v>
      </c>
      <c r="E2015" s="235" t="s">
        <v>3435</v>
      </c>
      <c r="F2015" s="235" t="s">
        <v>3436</v>
      </c>
      <c r="G2015" s="226">
        <v>0</v>
      </c>
    </row>
    <row r="2016" spans="2:7" x14ac:dyDescent="0.25">
      <c r="B2016" s="235" t="s">
        <v>3437</v>
      </c>
      <c r="C2016" s="235" t="s">
        <v>1583</v>
      </c>
      <c r="D2016" s="226">
        <v>0</v>
      </c>
      <c r="E2016" s="235" t="s">
        <v>3437</v>
      </c>
      <c r="F2016" s="235" t="s">
        <v>1583</v>
      </c>
      <c r="G2016" s="226">
        <v>0</v>
      </c>
    </row>
    <row r="2017" spans="2:7" x14ac:dyDescent="0.25">
      <c r="B2017" s="235" t="s">
        <v>3438</v>
      </c>
      <c r="C2017" s="235" t="s">
        <v>1633</v>
      </c>
      <c r="D2017" s="226">
        <v>0</v>
      </c>
      <c r="E2017" s="235" t="s">
        <v>3438</v>
      </c>
      <c r="F2017" s="235" t="s">
        <v>1633</v>
      </c>
      <c r="G2017" s="226">
        <v>0</v>
      </c>
    </row>
    <row r="2018" spans="2:7" x14ac:dyDescent="0.25">
      <c r="B2018" s="235" t="s">
        <v>3439</v>
      </c>
      <c r="C2018" s="235" t="s">
        <v>1641</v>
      </c>
      <c r="D2018" s="226">
        <v>0</v>
      </c>
      <c r="E2018" s="235" t="s">
        <v>3439</v>
      </c>
      <c r="F2018" s="235" t="s">
        <v>1641</v>
      </c>
      <c r="G2018" s="226">
        <v>0</v>
      </c>
    </row>
    <row r="2019" spans="2:7" x14ac:dyDescent="0.25">
      <c r="B2019" s="235" t="s">
        <v>3440</v>
      </c>
      <c r="C2019" s="235" t="s">
        <v>415</v>
      </c>
      <c r="D2019" s="226">
        <v>0</v>
      </c>
      <c r="E2019" s="235" t="s">
        <v>3440</v>
      </c>
      <c r="F2019" s="235" t="s">
        <v>415</v>
      </c>
      <c r="G2019" s="226">
        <v>0</v>
      </c>
    </row>
    <row r="2020" spans="2:7" x14ac:dyDescent="0.25">
      <c r="B2020" s="235" t="s">
        <v>3441</v>
      </c>
      <c r="C2020" s="235" t="s">
        <v>1675</v>
      </c>
      <c r="D2020" s="226">
        <v>0</v>
      </c>
      <c r="E2020" s="235" t="s">
        <v>3441</v>
      </c>
      <c r="F2020" s="235" t="s">
        <v>1675</v>
      </c>
      <c r="G2020" s="226">
        <v>0</v>
      </c>
    </row>
    <row r="2021" spans="2:7" x14ac:dyDescent="0.25">
      <c r="B2021" s="235" t="s">
        <v>3442</v>
      </c>
      <c r="C2021" s="235" t="s">
        <v>1699</v>
      </c>
      <c r="D2021" s="226">
        <v>0</v>
      </c>
      <c r="E2021" s="235" t="s">
        <v>3442</v>
      </c>
      <c r="F2021" s="235" t="s">
        <v>1699</v>
      </c>
      <c r="G2021" s="226">
        <v>0</v>
      </c>
    </row>
    <row r="2022" spans="2:7" x14ac:dyDescent="0.25">
      <c r="B2022" s="235" t="s">
        <v>3443</v>
      </c>
      <c r="C2022" s="235" t="s">
        <v>1719</v>
      </c>
      <c r="D2022" s="226">
        <v>0</v>
      </c>
      <c r="E2022" s="235" t="s">
        <v>3443</v>
      </c>
      <c r="F2022" s="235" t="s">
        <v>1719</v>
      </c>
      <c r="G2022" s="226">
        <v>0</v>
      </c>
    </row>
    <row r="2023" spans="2:7" x14ac:dyDescent="0.25">
      <c r="B2023" s="235" t="s">
        <v>3444</v>
      </c>
      <c r="C2023" s="235" t="s">
        <v>129</v>
      </c>
      <c r="D2023" s="226">
        <v>0</v>
      </c>
      <c r="E2023" s="235" t="s">
        <v>3444</v>
      </c>
      <c r="F2023" s="235" t="s">
        <v>129</v>
      </c>
      <c r="G2023" s="226">
        <v>0</v>
      </c>
    </row>
    <row r="2024" spans="2:7" x14ac:dyDescent="0.25">
      <c r="B2024" s="235" t="s">
        <v>3445</v>
      </c>
      <c r="C2024" s="235" t="s">
        <v>3446</v>
      </c>
      <c r="D2024" s="226">
        <v>0</v>
      </c>
      <c r="E2024" s="235" t="s">
        <v>3445</v>
      </c>
      <c r="F2024" s="235" t="s">
        <v>3446</v>
      </c>
      <c r="G2024" s="226">
        <v>0</v>
      </c>
    </row>
    <row r="2025" spans="2:7" x14ac:dyDescent="0.25">
      <c r="B2025" s="235" t="s">
        <v>3447</v>
      </c>
      <c r="C2025" s="235" t="s">
        <v>3448</v>
      </c>
      <c r="D2025" s="226">
        <v>0</v>
      </c>
      <c r="E2025" s="235" t="s">
        <v>3447</v>
      </c>
      <c r="F2025" s="235" t="s">
        <v>3448</v>
      </c>
      <c r="G2025" s="226">
        <v>0</v>
      </c>
    </row>
    <row r="2026" spans="2:7" x14ac:dyDescent="0.25">
      <c r="B2026" s="235" t="s">
        <v>3449</v>
      </c>
      <c r="C2026" s="235" t="s">
        <v>3450</v>
      </c>
      <c r="D2026" s="226">
        <v>0</v>
      </c>
      <c r="E2026" s="235" t="s">
        <v>3449</v>
      </c>
      <c r="F2026" s="235" t="s">
        <v>3450</v>
      </c>
      <c r="G2026" s="226">
        <v>0</v>
      </c>
    </row>
    <row r="2027" spans="2:7" x14ac:dyDescent="0.25">
      <c r="B2027" s="235" t="s">
        <v>3451</v>
      </c>
      <c r="C2027" s="235" t="s">
        <v>3452</v>
      </c>
      <c r="D2027" s="226">
        <v>0</v>
      </c>
      <c r="E2027" s="235" t="s">
        <v>3451</v>
      </c>
      <c r="F2027" s="235" t="s">
        <v>3452</v>
      </c>
      <c r="G2027" s="226">
        <v>0</v>
      </c>
    </row>
    <row r="2028" spans="2:7" x14ac:dyDescent="0.25">
      <c r="B2028" s="235" t="s">
        <v>3453</v>
      </c>
      <c r="C2028" s="235" t="s">
        <v>3454</v>
      </c>
      <c r="D2028" s="226">
        <v>0</v>
      </c>
      <c r="E2028" s="235" t="s">
        <v>3453</v>
      </c>
      <c r="F2028" s="235" t="s">
        <v>3454</v>
      </c>
      <c r="G2028" s="226">
        <v>0</v>
      </c>
    </row>
    <row r="2029" spans="2:7" x14ac:dyDescent="0.25">
      <c r="B2029" s="235" t="s">
        <v>3455</v>
      </c>
      <c r="C2029" s="235" t="s">
        <v>3456</v>
      </c>
      <c r="D2029" s="226">
        <v>0</v>
      </c>
      <c r="E2029" s="235" t="s">
        <v>3455</v>
      </c>
      <c r="F2029" s="235" t="s">
        <v>3456</v>
      </c>
      <c r="G2029" s="226">
        <v>0</v>
      </c>
    </row>
    <row r="2030" spans="2:7" x14ac:dyDescent="0.25">
      <c r="B2030" s="235" t="s">
        <v>3457</v>
      </c>
      <c r="C2030" s="235" t="s">
        <v>3458</v>
      </c>
      <c r="D2030" s="226">
        <v>0</v>
      </c>
      <c r="E2030" s="235" t="s">
        <v>3457</v>
      </c>
      <c r="F2030" s="235" t="s">
        <v>3458</v>
      </c>
      <c r="G2030" s="226">
        <v>0</v>
      </c>
    </row>
    <row r="2031" spans="2:7" x14ac:dyDescent="0.25">
      <c r="B2031" s="235" t="s">
        <v>3459</v>
      </c>
      <c r="C2031" s="235" t="s">
        <v>3460</v>
      </c>
      <c r="D2031" s="226">
        <v>0</v>
      </c>
      <c r="E2031" s="235" t="s">
        <v>3459</v>
      </c>
      <c r="F2031" s="235" t="s">
        <v>3460</v>
      </c>
      <c r="G2031" s="226">
        <v>0</v>
      </c>
    </row>
    <row r="2032" spans="2:7" x14ac:dyDescent="0.25">
      <c r="B2032" s="235" t="s">
        <v>3461</v>
      </c>
      <c r="C2032" s="235" t="s">
        <v>3276</v>
      </c>
      <c r="D2032" s="226">
        <v>1089548.71</v>
      </c>
      <c r="E2032" s="235" t="s">
        <v>3461</v>
      </c>
      <c r="F2032" s="235" t="s">
        <v>3276</v>
      </c>
      <c r="G2032" s="226">
        <v>1089548.71</v>
      </c>
    </row>
    <row r="2033" spans="2:7" x14ac:dyDescent="0.25">
      <c r="B2033" s="235" t="s">
        <v>3462</v>
      </c>
      <c r="C2033" s="235" t="s">
        <v>3463</v>
      </c>
      <c r="D2033" s="226">
        <v>10400.379999999999</v>
      </c>
      <c r="E2033" s="235" t="s">
        <v>3462</v>
      </c>
      <c r="F2033" s="235" t="s">
        <v>3463</v>
      </c>
      <c r="G2033" s="226">
        <v>10400.379999999999</v>
      </c>
    </row>
    <row r="2034" spans="2:7" x14ac:dyDescent="0.25">
      <c r="B2034" s="235" t="s">
        <v>3464</v>
      </c>
      <c r="C2034" s="235" t="s">
        <v>3465</v>
      </c>
      <c r="D2034" s="226">
        <v>437190.29</v>
      </c>
      <c r="E2034" s="235" t="s">
        <v>3464</v>
      </c>
      <c r="F2034" s="235" t="s">
        <v>3465</v>
      </c>
      <c r="G2034" s="226">
        <v>437190.29</v>
      </c>
    </row>
    <row r="2035" spans="2:7" x14ac:dyDescent="0.25">
      <c r="B2035" s="235" t="s">
        <v>3466</v>
      </c>
      <c r="C2035" s="235" t="s">
        <v>3467</v>
      </c>
      <c r="D2035" s="226">
        <v>814.31</v>
      </c>
      <c r="E2035" s="235" t="s">
        <v>3466</v>
      </c>
      <c r="F2035" s="235" t="s">
        <v>3467</v>
      </c>
      <c r="G2035" s="226">
        <v>814.31</v>
      </c>
    </row>
    <row r="2036" spans="2:7" x14ac:dyDescent="0.25">
      <c r="B2036" s="235" t="s">
        <v>3468</v>
      </c>
      <c r="C2036" s="235" t="s">
        <v>3469</v>
      </c>
      <c r="D2036" s="226">
        <v>30929.1</v>
      </c>
      <c r="E2036" s="235" t="s">
        <v>3468</v>
      </c>
      <c r="F2036" s="235" t="s">
        <v>3469</v>
      </c>
      <c r="G2036" s="226">
        <v>30929.1</v>
      </c>
    </row>
    <row r="2037" spans="2:7" x14ac:dyDescent="0.25">
      <c r="B2037" s="235" t="s">
        <v>3470</v>
      </c>
      <c r="C2037" s="235" t="s">
        <v>3286</v>
      </c>
      <c r="D2037" s="226">
        <v>0</v>
      </c>
      <c r="E2037" s="235" t="s">
        <v>3470</v>
      </c>
      <c r="F2037" s="235" t="s">
        <v>3286</v>
      </c>
      <c r="G2037" s="226">
        <v>0</v>
      </c>
    </row>
    <row r="2038" spans="2:7" x14ac:dyDescent="0.25">
      <c r="B2038" s="235" t="s">
        <v>3471</v>
      </c>
      <c r="C2038" s="235" t="s">
        <v>3288</v>
      </c>
      <c r="D2038" s="226">
        <v>0</v>
      </c>
      <c r="E2038" s="235" t="s">
        <v>3471</v>
      </c>
      <c r="F2038" s="235" t="s">
        <v>3288</v>
      </c>
      <c r="G2038" s="226">
        <v>0</v>
      </c>
    </row>
    <row r="2039" spans="2:7" x14ac:dyDescent="0.25">
      <c r="B2039" s="235" t="s">
        <v>3472</v>
      </c>
      <c r="C2039" s="235" t="s">
        <v>3473</v>
      </c>
      <c r="D2039" s="226">
        <v>2692.79</v>
      </c>
      <c r="E2039" s="235" t="s">
        <v>3472</v>
      </c>
      <c r="F2039" s="235" t="s">
        <v>3473</v>
      </c>
      <c r="G2039" s="226">
        <v>2692.79</v>
      </c>
    </row>
    <row r="2040" spans="2:7" x14ac:dyDescent="0.25">
      <c r="B2040" s="235" t="s">
        <v>3474</v>
      </c>
      <c r="C2040" s="235" t="s">
        <v>3475</v>
      </c>
      <c r="D2040" s="226">
        <v>187083.07</v>
      </c>
      <c r="E2040" s="235" t="s">
        <v>3474</v>
      </c>
      <c r="F2040" s="235" t="s">
        <v>3475</v>
      </c>
      <c r="G2040" s="226">
        <v>187083.07</v>
      </c>
    </row>
    <row r="2041" spans="2:7" x14ac:dyDescent="0.25">
      <c r="B2041" s="235" t="s">
        <v>3476</v>
      </c>
      <c r="C2041" s="235" t="s">
        <v>3294</v>
      </c>
      <c r="D2041" s="226">
        <v>20064.62</v>
      </c>
      <c r="E2041" s="235" t="s">
        <v>3476</v>
      </c>
      <c r="F2041" s="235" t="s">
        <v>3294</v>
      </c>
      <c r="G2041" s="226">
        <v>20064.62</v>
      </c>
    </row>
    <row r="2042" spans="2:7" x14ac:dyDescent="0.25">
      <c r="B2042" s="235" t="s">
        <v>3477</v>
      </c>
      <c r="C2042" s="235" t="s">
        <v>3296</v>
      </c>
      <c r="D2042" s="226">
        <v>135508.49</v>
      </c>
      <c r="E2042" s="235" t="s">
        <v>3477</v>
      </c>
      <c r="F2042" s="235" t="s">
        <v>3296</v>
      </c>
      <c r="G2042" s="226">
        <v>135508.49</v>
      </c>
    </row>
    <row r="2043" spans="2:7" x14ac:dyDescent="0.25">
      <c r="B2043" s="235" t="s">
        <v>3478</v>
      </c>
      <c r="C2043" s="235" t="s">
        <v>3479</v>
      </c>
      <c r="D2043" s="226">
        <v>0</v>
      </c>
      <c r="E2043" s="235" t="s">
        <v>3478</v>
      </c>
      <c r="F2043" s="235" t="s">
        <v>3479</v>
      </c>
      <c r="G2043" s="226">
        <v>0</v>
      </c>
    </row>
    <row r="2044" spans="2:7" x14ac:dyDescent="0.25">
      <c r="B2044" s="235" t="s">
        <v>3480</v>
      </c>
      <c r="C2044" s="235" t="s">
        <v>3481</v>
      </c>
      <c r="D2044" s="226">
        <v>0</v>
      </c>
      <c r="E2044" s="235" t="s">
        <v>3480</v>
      </c>
      <c r="F2044" s="235" t="s">
        <v>3481</v>
      </c>
      <c r="G2044" s="226">
        <v>0</v>
      </c>
    </row>
    <row r="2045" spans="2:7" x14ac:dyDescent="0.25">
      <c r="B2045" s="235" t="s">
        <v>3482</v>
      </c>
      <c r="C2045" s="235" t="s">
        <v>3483</v>
      </c>
      <c r="D2045" s="226">
        <v>0</v>
      </c>
      <c r="E2045" s="235" t="s">
        <v>3482</v>
      </c>
      <c r="F2045" s="235" t="s">
        <v>3483</v>
      </c>
      <c r="G2045" s="226">
        <v>0</v>
      </c>
    </row>
    <row r="2046" spans="2:7" x14ac:dyDescent="0.25">
      <c r="B2046" s="235" t="s">
        <v>3484</v>
      </c>
      <c r="C2046" s="235" t="s">
        <v>3485</v>
      </c>
      <c r="D2046" s="226">
        <v>0</v>
      </c>
      <c r="E2046" s="235" t="s">
        <v>3484</v>
      </c>
      <c r="F2046" s="235" t="s">
        <v>3485</v>
      </c>
      <c r="G2046" s="226">
        <v>0</v>
      </c>
    </row>
    <row r="2047" spans="2:7" x14ac:dyDescent="0.25">
      <c r="B2047" s="235" t="s">
        <v>3486</v>
      </c>
      <c r="C2047" s="235" t="s">
        <v>3487</v>
      </c>
      <c r="D2047" s="226">
        <v>145385.65</v>
      </c>
      <c r="E2047" s="235" t="s">
        <v>3486</v>
      </c>
      <c r="F2047" s="235" t="s">
        <v>3487</v>
      </c>
      <c r="G2047" s="226">
        <v>145385.65</v>
      </c>
    </row>
    <row r="2048" spans="2:7" x14ac:dyDescent="0.25">
      <c r="B2048" s="235" t="s">
        <v>3488</v>
      </c>
      <c r="C2048" s="235" t="s">
        <v>3489</v>
      </c>
      <c r="D2048" s="226">
        <v>145385.65</v>
      </c>
      <c r="E2048" s="235" t="s">
        <v>3488</v>
      </c>
      <c r="F2048" s="235" t="s">
        <v>3489</v>
      </c>
      <c r="G2048" s="226">
        <v>145385.65</v>
      </c>
    </row>
    <row r="2049" spans="2:7" x14ac:dyDescent="0.25">
      <c r="B2049" s="235" t="s">
        <v>3490</v>
      </c>
      <c r="C2049" s="235" t="s">
        <v>3491</v>
      </c>
      <c r="D2049" s="226">
        <v>63823</v>
      </c>
      <c r="E2049" s="235" t="s">
        <v>3490</v>
      </c>
      <c r="F2049" s="235" t="s">
        <v>3491</v>
      </c>
      <c r="G2049" s="226">
        <v>63823</v>
      </c>
    </row>
    <row r="2050" spans="2:7" x14ac:dyDescent="0.25">
      <c r="B2050" s="235" t="s">
        <v>3492</v>
      </c>
      <c r="C2050" s="235" t="s">
        <v>3493</v>
      </c>
      <c r="D2050" s="226">
        <v>63823</v>
      </c>
      <c r="E2050" s="235" t="s">
        <v>3492</v>
      </c>
      <c r="F2050" s="235" t="s">
        <v>3493</v>
      </c>
      <c r="G2050" s="226">
        <v>63823</v>
      </c>
    </row>
    <row r="2051" spans="2:7" x14ac:dyDescent="0.25">
      <c r="B2051" s="235" t="s">
        <v>3494</v>
      </c>
      <c r="C2051" s="235" t="s">
        <v>3495</v>
      </c>
      <c r="D2051" s="226">
        <v>0</v>
      </c>
      <c r="E2051" s="235" t="s">
        <v>3494</v>
      </c>
      <c r="F2051" s="235" t="s">
        <v>3495</v>
      </c>
      <c r="G2051" s="226">
        <v>0</v>
      </c>
    </row>
    <row r="2052" spans="2:7" x14ac:dyDescent="0.25">
      <c r="B2052" s="235" t="s">
        <v>3496</v>
      </c>
      <c r="C2052" s="235" t="s">
        <v>3497</v>
      </c>
      <c r="D2052" s="226">
        <v>0</v>
      </c>
      <c r="E2052" s="235" t="s">
        <v>3496</v>
      </c>
      <c r="F2052" s="235" t="s">
        <v>3497</v>
      </c>
      <c r="G2052" s="226">
        <v>0</v>
      </c>
    </row>
    <row r="2053" spans="2:7" x14ac:dyDescent="0.25">
      <c r="B2053" s="235" t="s">
        <v>3498</v>
      </c>
      <c r="C2053" s="235" t="s">
        <v>3499</v>
      </c>
      <c r="D2053" s="226">
        <v>0</v>
      </c>
      <c r="E2053" s="235" t="s">
        <v>3498</v>
      </c>
      <c r="F2053" s="235" t="s">
        <v>3499</v>
      </c>
      <c r="G2053" s="226">
        <v>0</v>
      </c>
    </row>
    <row r="2054" spans="2:7" x14ac:dyDescent="0.25">
      <c r="B2054" s="235" t="s">
        <v>3500</v>
      </c>
      <c r="C2054" s="235" t="s">
        <v>3501</v>
      </c>
      <c r="D2054" s="226">
        <v>0</v>
      </c>
      <c r="E2054" s="235" t="s">
        <v>3500</v>
      </c>
      <c r="F2054" s="235" t="s">
        <v>3501</v>
      </c>
      <c r="G2054" s="226">
        <v>0</v>
      </c>
    </row>
    <row r="2055" spans="2:7" x14ac:dyDescent="0.25">
      <c r="B2055" s="235" t="s">
        <v>3502</v>
      </c>
      <c r="C2055" s="235" t="s">
        <v>3503</v>
      </c>
      <c r="D2055" s="226">
        <v>55657.01</v>
      </c>
      <c r="E2055" s="235" t="s">
        <v>3502</v>
      </c>
      <c r="F2055" s="235" t="s">
        <v>3503</v>
      </c>
      <c r="G2055" s="226">
        <v>55657.01</v>
      </c>
    </row>
    <row r="2056" spans="2:7" x14ac:dyDescent="0.25">
      <c r="B2056" s="235" t="s">
        <v>3504</v>
      </c>
      <c r="C2056" s="235" t="s">
        <v>3505</v>
      </c>
      <c r="D2056" s="226">
        <v>55657.01</v>
      </c>
      <c r="E2056" s="235" t="s">
        <v>3504</v>
      </c>
      <c r="F2056" s="235" t="s">
        <v>3505</v>
      </c>
      <c r="G2056" s="226">
        <v>55657.01</v>
      </c>
    </row>
    <row r="2057" spans="2:7" x14ac:dyDescent="0.25">
      <c r="B2057" s="235" t="s">
        <v>3506</v>
      </c>
      <c r="C2057" s="235" t="s">
        <v>3507</v>
      </c>
      <c r="D2057" s="226">
        <v>0</v>
      </c>
      <c r="E2057" s="235" t="s">
        <v>3506</v>
      </c>
      <c r="F2057" s="235" t="s">
        <v>3507</v>
      </c>
      <c r="G2057" s="226">
        <v>0</v>
      </c>
    </row>
    <row r="2058" spans="2:7" x14ac:dyDescent="0.25">
      <c r="B2058" s="235" t="s">
        <v>3508</v>
      </c>
      <c r="C2058" s="235" t="s">
        <v>3509</v>
      </c>
      <c r="D2058" s="226">
        <v>0</v>
      </c>
      <c r="E2058" s="235" t="s">
        <v>3508</v>
      </c>
      <c r="F2058" s="235" t="s">
        <v>3509</v>
      </c>
      <c r="G2058" s="226">
        <v>0</v>
      </c>
    </row>
    <row r="2059" spans="2:7" x14ac:dyDescent="0.25">
      <c r="B2059" s="235" t="s">
        <v>3510</v>
      </c>
      <c r="C2059" s="235" t="s">
        <v>3509</v>
      </c>
      <c r="D2059" s="226">
        <v>0</v>
      </c>
      <c r="E2059" s="235" t="s">
        <v>3510</v>
      </c>
      <c r="F2059" s="235" t="s">
        <v>3509</v>
      </c>
      <c r="G2059" s="226">
        <v>0</v>
      </c>
    </row>
    <row r="2060" spans="2:7" x14ac:dyDescent="0.25">
      <c r="B2060" s="235" t="s">
        <v>3511</v>
      </c>
      <c r="C2060" s="235" t="s">
        <v>3512</v>
      </c>
      <c r="D2060" s="226">
        <v>0</v>
      </c>
      <c r="E2060" s="235" t="s">
        <v>3511</v>
      </c>
      <c r="F2060" s="235" t="s">
        <v>3512</v>
      </c>
      <c r="G2060" s="226">
        <v>0</v>
      </c>
    </row>
    <row r="2061" spans="2:7" x14ac:dyDescent="0.25">
      <c r="B2061" s="235" t="s">
        <v>3513</v>
      </c>
      <c r="C2061" s="235" t="s">
        <v>3514</v>
      </c>
      <c r="D2061" s="226">
        <v>0</v>
      </c>
      <c r="E2061" s="235" t="s">
        <v>3513</v>
      </c>
      <c r="F2061" s="235" t="s">
        <v>3514</v>
      </c>
      <c r="G2061" s="226">
        <v>0</v>
      </c>
    </row>
    <row r="2062" spans="2:7" x14ac:dyDescent="0.25">
      <c r="B2062" s="235" t="s">
        <v>3515</v>
      </c>
      <c r="C2062" s="235" t="s">
        <v>3516</v>
      </c>
      <c r="D2062" s="226">
        <v>0</v>
      </c>
      <c r="E2062" s="235" t="s">
        <v>3515</v>
      </c>
      <c r="F2062" s="235" t="s">
        <v>3516</v>
      </c>
      <c r="G2062" s="226">
        <v>0</v>
      </c>
    </row>
    <row r="2063" spans="2:7" x14ac:dyDescent="0.25">
      <c r="B2063" s="235" t="s">
        <v>3517</v>
      </c>
      <c r="C2063" s="235" t="s">
        <v>3518</v>
      </c>
      <c r="D2063" s="226">
        <v>0</v>
      </c>
      <c r="E2063" s="235" t="s">
        <v>3517</v>
      </c>
      <c r="F2063" s="235" t="s">
        <v>3518</v>
      </c>
      <c r="G2063" s="226">
        <v>0</v>
      </c>
    </row>
    <row r="2064" spans="2:7" x14ac:dyDescent="0.25">
      <c r="B2064" s="235" t="s">
        <v>3519</v>
      </c>
      <c r="C2064" s="235" t="s">
        <v>3520</v>
      </c>
      <c r="D2064" s="226">
        <v>0</v>
      </c>
      <c r="E2064" s="235" t="s">
        <v>3519</v>
      </c>
      <c r="F2064" s="235" t="s">
        <v>3520</v>
      </c>
      <c r="G2064" s="226">
        <v>0</v>
      </c>
    </row>
    <row r="2065" spans="2:7" x14ac:dyDescent="0.25">
      <c r="B2065" s="235" t="s">
        <v>3521</v>
      </c>
      <c r="C2065" s="235" t="s">
        <v>3522</v>
      </c>
      <c r="D2065" s="226">
        <v>0</v>
      </c>
      <c r="E2065" s="235" t="s">
        <v>3521</v>
      </c>
      <c r="F2065" s="235" t="s">
        <v>3522</v>
      </c>
      <c r="G2065" s="226">
        <v>0</v>
      </c>
    </row>
    <row r="2066" spans="2:7" x14ac:dyDescent="0.25">
      <c r="B2066" s="235" t="s">
        <v>3523</v>
      </c>
      <c r="C2066" s="235" t="s">
        <v>3524</v>
      </c>
      <c r="D2066" s="226">
        <v>0</v>
      </c>
      <c r="E2066" s="235" t="s">
        <v>3523</v>
      </c>
      <c r="F2066" s="235" t="s">
        <v>3524</v>
      </c>
      <c r="G2066" s="226">
        <v>0</v>
      </c>
    </row>
    <row r="2067" spans="2:7" x14ac:dyDescent="0.25">
      <c r="B2067" s="235" t="s">
        <v>3525</v>
      </c>
      <c r="C2067" s="235" t="s">
        <v>3526</v>
      </c>
      <c r="D2067" s="226">
        <v>0</v>
      </c>
      <c r="E2067" s="235" t="s">
        <v>3525</v>
      </c>
      <c r="F2067" s="235" t="s">
        <v>3526</v>
      </c>
      <c r="G2067" s="226">
        <v>0</v>
      </c>
    </row>
    <row r="2068" spans="2:7" x14ac:dyDescent="0.25">
      <c r="B2068" s="235" t="s">
        <v>3527</v>
      </c>
      <c r="C2068" s="235" t="s">
        <v>1068</v>
      </c>
      <c r="D2068" s="226">
        <v>0</v>
      </c>
      <c r="E2068" s="235" t="s">
        <v>3527</v>
      </c>
      <c r="F2068" s="235" t="s">
        <v>1068</v>
      </c>
      <c r="G2068" s="226">
        <v>0</v>
      </c>
    </row>
    <row r="2069" spans="2:7" x14ac:dyDescent="0.25">
      <c r="B2069" s="235" t="s">
        <v>3528</v>
      </c>
      <c r="C2069" s="235" t="s">
        <v>3529</v>
      </c>
      <c r="D2069" s="226">
        <v>0</v>
      </c>
      <c r="E2069" s="235" t="s">
        <v>3528</v>
      </c>
      <c r="F2069" s="235" t="s">
        <v>3529</v>
      </c>
      <c r="G2069" s="226">
        <v>0</v>
      </c>
    </row>
    <row r="2070" spans="2:7" x14ac:dyDescent="0.25">
      <c r="B2070" s="235" t="s">
        <v>3530</v>
      </c>
      <c r="C2070" s="235" t="s">
        <v>3531</v>
      </c>
      <c r="D2070" s="226">
        <v>0</v>
      </c>
      <c r="E2070" s="235" t="s">
        <v>3530</v>
      </c>
      <c r="F2070" s="235" t="s">
        <v>3531</v>
      </c>
      <c r="G2070" s="226">
        <v>0</v>
      </c>
    </row>
    <row r="2071" spans="2:7" x14ac:dyDescent="0.25">
      <c r="B2071" s="235" t="s">
        <v>3532</v>
      </c>
      <c r="C2071" s="235" t="s">
        <v>3533</v>
      </c>
      <c r="D2071" s="226">
        <v>0</v>
      </c>
      <c r="E2071" s="235" t="s">
        <v>3532</v>
      </c>
      <c r="F2071" s="235" t="s">
        <v>3533</v>
      </c>
      <c r="G2071" s="226">
        <v>0</v>
      </c>
    </row>
    <row r="2072" spans="2:7" x14ac:dyDescent="0.25">
      <c r="B2072" s="235" t="s">
        <v>3534</v>
      </c>
      <c r="C2072" s="235" t="s">
        <v>1076</v>
      </c>
      <c r="D2072" s="226">
        <v>0</v>
      </c>
      <c r="E2072" s="235" t="s">
        <v>3534</v>
      </c>
      <c r="F2072" s="235" t="s">
        <v>1076</v>
      </c>
      <c r="G2072" s="226">
        <v>0</v>
      </c>
    </row>
    <row r="2073" spans="2:7" x14ac:dyDescent="0.25">
      <c r="B2073" s="235" t="s">
        <v>3535</v>
      </c>
      <c r="C2073" s="235" t="s">
        <v>3536</v>
      </c>
      <c r="D2073" s="226">
        <v>0</v>
      </c>
      <c r="E2073" s="235" t="s">
        <v>3535</v>
      </c>
      <c r="F2073" s="235" t="s">
        <v>3536</v>
      </c>
      <c r="G2073" s="226">
        <v>0</v>
      </c>
    </row>
    <row r="2074" spans="2:7" x14ac:dyDescent="0.25">
      <c r="B2074" s="235" t="s">
        <v>3537</v>
      </c>
      <c r="C2074" s="235" t="s">
        <v>3538</v>
      </c>
      <c r="D2074" s="226">
        <v>0</v>
      </c>
      <c r="E2074" s="235" t="s">
        <v>3537</v>
      </c>
      <c r="F2074" s="235" t="s">
        <v>3538</v>
      </c>
      <c r="G2074" s="226">
        <v>0</v>
      </c>
    </row>
    <row r="2075" spans="2:7" x14ac:dyDescent="0.25">
      <c r="B2075" s="235" t="s">
        <v>3539</v>
      </c>
      <c r="C2075" s="235" t="s">
        <v>3540</v>
      </c>
      <c r="D2075" s="226">
        <v>0</v>
      </c>
      <c r="E2075" s="235" t="s">
        <v>3539</v>
      </c>
      <c r="F2075" s="235" t="s">
        <v>3540</v>
      </c>
      <c r="G2075" s="226">
        <v>0</v>
      </c>
    </row>
    <row r="2076" spans="2:7" x14ac:dyDescent="0.25">
      <c r="B2076" s="235" t="s">
        <v>3541</v>
      </c>
      <c r="C2076" s="235" t="s">
        <v>3542</v>
      </c>
      <c r="D2076" s="226">
        <v>0</v>
      </c>
      <c r="E2076" s="235" t="s">
        <v>3541</v>
      </c>
      <c r="F2076" s="235" t="s">
        <v>3542</v>
      </c>
      <c r="G2076" s="226">
        <v>0</v>
      </c>
    </row>
    <row r="2077" spans="2:7" x14ac:dyDescent="0.25">
      <c r="B2077" s="235" t="s">
        <v>3543</v>
      </c>
      <c r="C2077" s="235" t="s">
        <v>3544</v>
      </c>
      <c r="D2077" s="226">
        <v>0</v>
      </c>
      <c r="E2077" s="235" t="s">
        <v>3543</v>
      </c>
      <c r="F2077" s="235" t="s">
        <v>3544</v>
      </c>
      <c r="G2077" s="226">
        <v>0</v>
      </c>
    </row>
    <row r="2078" spans="2:7" x14ac:dyDescent="0.25">
      <c r="B2078" s="235" t="s">
        <v>3545</v>
      </c>
      <c r="C2078" s="235" t="s">
        <v>3546</v>
      </c>
      <c r="D2078" s="226">
        <v>0</v>
      </c>
      <c r="E2078" s="235" t="s">
        <v>3545</v>
      </c>
      <c r="F2078" s="235" t="s">
        <v>3546</v>
      </c>
      <c r="G2078" s="226">
        <v>0</v>
      </c>
    </row>
    <row r="2079" spans="2:7" x14ac:dyDescent="0.25">
      <c r="B2079" s="235" t="s">
        <v>3547</v>
      </c>
      <c r="C2079" s="235" t="s">
        <v>3548</v>
      </c>
      <c r="D2079" s="226">
        <v>0</v>
      </c>
      <c r="E2079" s="235" t="s">
        <v>3547</v>
      </c>
      <c r="F2079" s="235" t="s">
        <v>3548</v>
      </c>
      <c r="G2079" s="226">
        <v>0</v>
      </c>
    </row>
    <row r="2080" spans="2:7" x14ac:dyDescent="0.25">
      <c r="B2080" s="235" t="s">
        <v>3549</v>
      </c>
      <c r="C2080" s="235" t="s">
        <v>1103</v>
      </c>
      <c r="D2080" s="226">
        <v>0</v>
      </c>
      <c r="E2080" s="235" t="s">
        <v>3549</v>
      </c>
      <c r="F2080" s="235" t="s">
        <v>1103</v>
      </c>
      <c r="G2080" s="226">
        <v>0</v>
      </c>
    </row>
    <row r="2081" spans="2:7" x14ac:dyDescent="0.25">
      <c r="B2081" s="235" t="s">
        <v>3550</v>
      </c>
      <c r="C2081" s="235" t="s">
        <v>3551</v>
      </c>
      <c r="D2081" s="226">
        <v>0</v>
      </c>
      <c r="E2081" s="235" t="s">
        <v>3550</v>
      </c>
      <c r="F2081" s="235" t="s">
        <v>3551</v>
      </c>
      <c r="G2081" s="226">
        <v>0</v>
      </c>
    </row>
    <row r="2082" spans="2:7" x14ac:dyDescent="0.25">
      <c r="B2082" s="235" t="s">
        <v>3552</v>
      </c>
      <c r="C2082" s="235" t="s">
        <v>3553</v>
      </c>
      <c r="D2082" s="226">
        <v>0</v>
      </c>
      <c r="E2082" s="235" t="s">
        <v>3552</v>
      </c>
      <c r="F2082" s="235" t="s">
        <v>3553</v>
      </c>
      <c r="G2082" s="226">
        <v>0</v>
      </c>
    </row>
    <row r="2083" spans="2:7" x14ac:dyDescent="0.25">
      <c r="B2083" s="235" t="s">
        <v>3554</v>
      </c>
      <c r="C2083" s="235" t="s">
        <v>3555</v>
      </c>
      <c r="D2083" s="226">
        <v>0</v>
      </c>
      <c r="E2083" s="235" t="s">
        <v>3554</v>
      </c>
      <c r="F2083" s="235" t="s">
        <v>3555</v>
      </c>
      <c r="G2083" s="226">
        <v>0</v>
      </c>
    </row>
    <row r="2084" spans="2:7" x14ac:dyDescent="0.25">
      <c r="B2084" s="235" t="s">
        <v>3556</v>
      </c>
      <c r="C2084" s="235" t="s">
        <v>3557</v>
      </c>
      <c r="D2084" s="226">
        <v>0</v>
      </c>
      <c r="E2084" s="235" t="s">
        <v>3556</v>
      </c>
      <c r="F2084" s="235" t="s">
        <v>3557</v>
      </c>
      <c r="G2084" s="226">
        <v>0</v>
      </c>
    </row>
    <row r="2085" spans="2:7" x14ac:dyDescent="0.25">
      <c r="B2085" s="235" t="s">
        <v>3558</v>
      </c>
      <c r="C2085" s="235" t="s">
        <v>3559</v>
      </c>
      <c r="D2085" s="226">
        <v>0</v>
      </c>
      <c r="E2085" s="235" t="s">
        <v>3558</v>
      </c>
      <c r="F2085" s="235" t="s">
        <v>3559</v>
      </c>
      <c r="G2085" s="226">
        <v>0</v>
      </c>
    </row>
    <row r="2086" spans="2:7" x14ac:dyDescent="0.25">
      <c r="B2086" s="235" t="s">
        <v>3560</v>
      </c>
      <c r="C2086" s="235" t="s">
        <v>1093</v>
      </c>
      <c r="D2086" s="226">
        <v>0</v>
      </c>
      <c r="E2086" s="235" t="s">
        <v>3560</v>
      </c>
      <c r="F2086" s="235" t="s">
        <v>1093</v>
      </c>
      <c r="G2086" s="226">
        <v>0</v>
      </c>
    </row>
  </sheetData>
  <mergeCells count="5">
    <mergeCell ref="B1:E1"/>
    <mergeCell ref="B2:E2"/>
    <mergeCell ref="B3:E3"/>
    <mergeCell ref="B4:E4"/>
    <mergeCell ref="B5:E5"/>
  </mergeCells>
  <pageMargins left="0.19685039370078741" right="0.31496062992125984" top="0.23622047244094491" bottom="0.51181102362204722" header="0.23622047244094491" footer="0.51181102362204722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238"/>
  <sheetViews>
    <sheetView topLeftCell="A19" zoomScale="70" zoomScaleNormal="70" workbookViewId="0">
      <selection activeCell="D59" sqref="A1:D59"/>
    </sheetView>
  </sheetViews>
  <sheetFormatPr baseColWidth="10" defaultRowHeight="15" x14ac:dyDescent="0.25"/>
  <cols>
    <col min="1" max="1" width="30.5703125" customWidth="1"/>
    <col min="2" max="2" width="21.42578125" customWidth="1"/>
    <col min="3" max="3" width="21.5703125" customWidth="1"/>
    <col min="4" max="4" width="22.140625" customWidth="1"/>
    <col min="5" max="5" width="16.7109375" customWidth="1"/>
    <col min="6" max="6" width="18.5703125" customWidth="1"/>
    <col min="7" max="7" width="18.7109375" customWidth="1"/>
    <col min="8" max="8" width="20.85546875" style="142" customWidth="1"/>
    <col min="9" max="9" width="14.42578125" customWidth="1"/>
    <col min="10" max="10" width="15.140625" customWidth="1"/>
    <col min="11" max="11" width="8.5703125" customWidth="1"/>
    <col min="12" max="12" width="16.28515625" customWidth="1"/>
  </cols>
  <sheetData>
    <row r="1" spans="1:9" x14ac:dyDescent="0.25">
      <c r="A1" s="439"/>
      <c r="B1" s="439"/>
      <c r="C1" s="439"/>
      <c r="D1" s="439"/>
    </row>
    <row r="2" spans="1:9" x14ac:dyDescent="0.25">
      <c r="A2" s="439" t="s">
        <v>101</v>
      </c>
      <c r="B2" s="439"/>
      <c r="C2" s="439"/>
      <c r="D2" s="439"/>
      <c r="F2" s="110"/>
      <c r="G2" s="110"/>
    </row>
    <row r="3" spans="1:9" x14ac:dyDescent="0.25">
      <c r="A3" s="439" t="s">
        <v>102</v>
      </c>
      <c r="B3" s="439"/>
      <c r="C3" s="439"/>
      <c r="D3" s="439"/>
      <c r="F3" s="261">
        <f>+F62</f>
        <v>1645757655.7</v>
      </c>
      <c r="G3" s="110">
        <v>2</v>
      </c>
    </row>
    <row r="4" spans="1:9" ht="15.75" x14ac:dyDescent="0.25">
      <c r="A4" s="437" t="s">
        <v>3583</v>
      </c>
      <c r="B4" s="437"/>
      <c r="C4" s="437"/>
      <c r="D4" s="437"/>
      <c r="F4" s="261">
        <f>+F332</f>
        <v>1488550470.1199999</v>
      </c>
      <c r="G4">
        <v>2908</v>
      </c>
    </row>
    <row r="5" spans="1:9" ht="15.75" thickBot="1" x14ac:dyDescent="0.3">
      <c r="A5" s="439" t="s">
        <v>103</v>
      </c>
      <c r="B5" s="439"/>
      <c r="C5" s="439"/>
      <c r="D5" s="439"/>
      <c r="F5" s="272">
        <f>F3-F4</f>
        <v>157207185.58000016</v>
      </c>
    </row>
    <row r="6" spans="1:9" x14ac:dyDescent="0.25">
      <c r="A6" s="2" t="s">
        <v>58</v>
      </c>
      <c r="B6" s="3" t="s">
        <v>59</v>
      </c>
      <c r="C6" s="3" t="s">
        <v>105</v>
      </c>
      <c r="D6" s="7" t="s">
        <v>47</v>
      </c>
      <c r="F6" s="1"/>
    </row>
    <row r="7" spans="1:9" ht="15.75" thickBot="1" x14ac:dyDescent="0.3">
      <c r="A7" s="4"/>
      <c r="B7" s="5" t="s">
        <v>61</v>
      </c>
      <c r="C7" s="5" t="s">
        <v>62</v>
      </c>
      <c r="D7" s="8" t="s">
        <v>63</v>
      </c>
      <c r="F7" s="104"/>
    </row>
    <row r="8" spans="1:9" x14ac:dyDescent="0.25">
      <c r="A8" s="2" t="s">
        <v>106</v>
      </c>
      <c r="B8" s="251">
        <v>154245438.92999983</v>
      </c>
      <c r="C8" s="268">
        <f t="shared" ref="C8:C55" si="0">D8-B8</f>
        <v>2961746.6500003338</v>
      </c>
      <c r="D8" s="269">
        <f>+F5</f>
        <v>157207185.58000016</v>
      </c>
      <c r="E8" s="273">
        <f>+F5</f>
        <v>157207185.58000016</v>
      </c>
      <c r="F8" s="105">
        <f>D8-E8</f>
        <v>0</v>
      </c>
      <c r="G8" s="144" t="s">
        <v>217</v>
      </c>
      <c r="I8" s="270">
        <v>696916158.48000002</v>
      </c>
    </row>
    <row r="9" spans="1:9" x14ac:dyDescent="0.25">
      <c r="A9" s="9" t="s">
        <v>107</v>
      </c>
      <c r="B9" s="122"/>
      <c r="C9" s="135">
        <f t="shared" si="0"/>
        <v>0</v>
      </c>
      <c r="D9" s="83"/>
      <c r="F9" s="108"/>
      <c r="G9" s="110"/>
      <c r="I9" s="270">
        <v>589614091.13999999</v>
      </c>
    </row>
    <row r="10" spans="1:9" x14ac:dyDescent="0.25">
      <c r="A10" s="10" t="s">
        <v>108</v>
      </c>
      <c r="B10" s="123">
        <v>14070404.060000001</v>
      </c>
      <c r="C10" s="135">
        <f t="shared" si="0"/>
        <v>-215034.48000000045</v>
      </c>
      <c r="D10" s="252">
        <f>+F70</f>
        <v>13855369.58</v>
      </c>
      <c r="E10" s="110"/>
      <c r="F10" s="225">
        <v>14070404.060000001</v>
      </c>
      <c r="G10" s="142">
        <v>210135</v>
      </c>
      <c r="H10" s="159">
        <f>F10-D10</f>
        <v>215034.48000000045</v>
      </c>
      <c r="I10" s="271">
        <f>I8-I9</f>
        <v>107302067.34000003</v>
      </c>
    </row>
    <row r="11" spans="1:9" x14ac:dyDescent="0.25">
      <c r="A11" s="11" t="s">
        <v>109</v>
      </c>
      <c r="B11" s="123">
        <v>20360072.870000001</v>
      </c>
      <c r="C11" s="135">
        <f t="shared" si="0"/>
        <v>328084.37999999896</v>
      </c>
      <c r="D11" s="252">
        <f>+F77</f>
        <v>20688157.25</v>
      </c>
      <c r="E11" s="110"/>
      <c r="F11" s="225">
        <v>20360072.870000001</v>
      </c>
      <c r="G11">
        <v>210140</v>
      </c>
      <c r="H11" s="142">
        <f t="shared" ref="H11:H17" si="1">F11-D11</f>
        <v>-328084.37999999896</v>
      </c>
    </row>
    <row r="12" spans="1:9" x14ac:dyDescent="0.25">
      <c r="A12" s="11" t="s">
        <v>110</v>
      </c>
      <c r="B12" s="123">
        <v>167031.07999999999</v>
      </c>
      <c r="C12" s="135">
        <f t="shared" si="0"/>
        <v>-87035.249999999985</v>
      </c>
      <c r="D12" s="252">
        <f>+F82</f>
        <v>79995.83</v>
      </c>
      <c r="E12" s="110"/>
      <c r="F12" s="225">
        <v>167031.07999999999</v>
      </c>
      <c r="G12">
        <v>210150</v>
      </c>
      <c r="H12" s="142">
        <f t="shared" si="1"/>
        <v>87035.249999999985</v>
      </c>
    </row>
    <row r="13" spans="1:9" x14ac:dyDescent="0.25">
      <c r="A13" s="11" t="s">
        <v>111</v>
      </c>
      <c r="B13" s="123">
        <v>15212570.65</v>
      </c>
      <c r="C13" s="135">
        <f t="shared" si="0"/>
        <v>-2789184.99</v>
      </c>
      <c r="D13" s="252">
        <f>+F94</f>
        <v>12423385.66</v>
      </c>
      <c r="E13" s="110"/>
      <c r="F13" s="225">
        <v>15212570.65</v>
      </c>
      <c r="G13">
        <v>210305</v>
      </c>
      <c r="H13" s="142">
        <f t="shared" si="1"/>
        <v>2789184.99</v>
      </c>
      <c r="I13" s="1"/>
    </row>
    <row r="14" spans="1:9" x14ac:dyDescent="0.25">
      <c r="A14" s="11" t="s">
        <v>112</v>
      </c>
      <c r="B14" s="123">
        <v>20225209.199999999</v>
      </c>
      <c r="C14" s="135">
        <f t="shared" si="0"/>
        <v>5897969.8399999999</v>
      </c>
      <c r="D14" s="252">
        <f>+F96</f>
        <v>26123179.039999999</v>
      </c>
      <c r="E14" s="110"/>
      <c r="F14" s="225">
        <v>20225209.199999999</v>
      </c>
      <c r="G14" s="115">
        <v>210310</v>
      </c>
      <c r="H14" s="142">
        <f t="shared" si="1"/>
        <v>-5897969.8399999999</v>
      </c>
      <c r="I14" s="1"/>
    </row>
    <row r="15" spans="1:9" x14ac:dyDescent="0.25">
      <c r="A15" s="11" t="s">
        <v>113</v>
      </c>
      <c r="B15" s="123">
        <v>31901906.59</v>
      </c>
      <c r="C15" s="135">
        <f t="shared" si="0"/>
        <v>-3541252.1000000015</v>
      </c>
      <c r="D15" s="252">
        <f>+F98</f>
        <v>28360654.489999998</v>
      </c>
      <c r="E15" s="110"/>
      <c r="F15" s="225">
        <v>31901906.59</v>
      </c>
      <c r="G15" s="115">
        <v>210315</v>
      </c>
      <c r="H15" s="142">
        <f t="shared" si="1"/>
        <v>3541252.1000000015</v>
      </c>
      <c r="I15" s="1"/>
    </row>
    <row r="16" spans="1:9" x14ac:dyDescent="0.25">
      <c r="A16" s="11" t="s">
        <v>114</v>
      </c>
      <c r="B16" s="123">
        <v>34790961.630000003</v>
      </c>
      <c r="C16" s="135">
        <f t="shared" si="0"/>
        <v>3526579.4600000009</v>
      </c>
      <c r="D16" s="252">
        <f>+F100</f>
        <v>38317541.090000004</v>
      </c>
      <c r="E16" s="110"/>
      <c r="F16" s="225">
        <v>34790961.630000003</v>
      </c>
      <c r="G16" s="142">
        <v>210320</v>
      </c>
      <c r="H16" s="142">
        <f t="shared" si="1"/>
        <v>-3526579.4600000009</v>
      </c>
      <c r="I16" s="207"/>
    </row>
    <row r="17" spans="1:10" x14ac:dyDescent="0.25">
      <c r="A17" s="11" t="s">
        <v>115</v>
      </c>
      <c r="B17" s="124">
        <v>7550307.6699999999</v>
      </c>
      <c r="C17" s="135">
        <f t="shared" si="0"/>
        <v>1136752.7100000009</v>
      </c>
      <c r="D17" s="252">
        <f>+F102</f>
        <v>8687060.3800000008</v>
      </c>
      <c r="E17" s="110"/>
      <c r="F17" s="225">
        <v>7550307.6699999999</v>
      </c>
      <c r="G17" s="142">
        <v>210325</v>
      </c>
      <c r="H17" s="142">
        <f t="shared" si="1"/>
        <v>-1136752.7100000009</v>
      </c>
      <c r="I17" s="207"/>
    </row>
    <row r="18" spans="1:10" x14ac:dyDescent="0.25">
      <c r="A18" s="11" t="s">
        <v>116</v>
      </c>
      <c r="B18" s="125">
        <v>934.51</v>
      </c>
      <c r="C18" s="135">
        <f t="shared" si="0"/>
        <v>0</v>
      </c>
      <c r="D18" s="262">
        <f>+F143</f>
        <v>934.51</v>
      </c>
      <c r="E18" s="12"/>
      <c r="F18" s="77">
        <v>0</v>
      </c>
      <c r="G18" s="142">
        <v>250120</v>
      </c>
      <c r="I18" s="199"/>
    </row>
    <row r="19" spans="1:10" x14ac:dyDescent="0.25">
      <c r="A19" s="11" t="s">
        <v>117</v>
      </c>
      <c r="B19" s="126">
        <v>0</v>
      </c>
      <c r="C19" s="135">
        <f t="shared" si="0"/>
        <v>0</v>
      </c>
      <c r="D19" s="253">
        <f>+F106</f>
        <v>0</v>
      </c>
      <c r="E19" s="1"/>
      <c r="F19" s="77">
        <v>0</v>
      </c>
      <c r="G19" s="1">
        <v>21.05</v>
      </c>
      <c r="I19" s="199"/>
    </row>
    <row r="20" spans="1:10" x14ac:dyDescent="0.25">
      <c r="A20" s="11" t="s">
        <v>118</v>
      </c>
      <c r="B20" s="126">
        <v>34505.879999999997</v>
      </c>
      <c r="C20" s="135">
        <f t="shared" si="0"/>
        <v>82831.41</v>
      </c>
      <c r="D20" s="252">
        <f>+F132</f>
        <v>117337.29</v>
      </c>
      <c r="E20" s="110"/>
      <c r="F20" s="222">
        <v>34505.879999999997</v>
      </c>
      <c r="G20" s="142">
        <v>2501</v>
      </c>
      <c r="H20" s="159">
        <f>D20-F20</f>
        <v>82831.41</v>
      </c>
      <c r="I20" s="199"/>
    </row>
    <row r="21" spans="1:10" x14ac:dyDescent="0.25">
      <c r="A21" s="10" t="s">
        <v>119</v>
      </c>
      <c r="B21" s="126">
        <v>512455.65</v>
      </c>
      <c r="C21" s="135">
        <f>D21-B21</f>
        <v>42725.199999999953</v>
      </c>
      <c r="D21" s="254">
        <f>+F152</f>
        <v>555180.85</v>
      </c>
      <c r="E21" s="204"/>
      <c r="F21" s="110">
        <v>512455.65</v>
      </c>
      <c r="G21" s="145" t="s">
        <v>214</v>
      </c>
      <c r="H21" s="142">
        <f t="shared" ref="H21:H26" si="2">D21-F21</f>
        <v>42725.199999999953</v>
      </c>
      <c r="I21" s="199"/>
    </row>
    <row r="22" spans="1:10" x14ac:dyDescent="0.25">
      <c r="A22" s="10" t="s">
        <v>120</v>
      </c>
      <c r="B22" s="126">
        <v>144167.57999999999</v>
      </c>
      <c r="C22" s="135">
        <f t="shared" si="0"/>
        <v>28866.130000000005</v>
      </c>
      <c r="D22" s="252">
        <f>+F155</f>
        <v>173033.71</v>
      </c>
      <c r="E22" s="1"/>
      <c r="F22" s="225">
        <v>144167.57999999999</v>
      </c>
      <c r="G22" s="142">
        <v>25031005</v>
      </c>
      <c r="H22" s="142">
        <f t="shared" si="2"/>
        <v>28866.130000000005</v>
      </c>
      <c r="I22" s="77"/>
    </row>
    <row r="23" spans="1:10" x14ac:dyDescent="0.25">
      <c r="A23" s="11" t="s">
        <v>121</v>
      </c>
      <c r="B23" s="126">
        <v>37932.959999999999</v>
      </c>
      <c r="C23" s="135">
        <f t="shared" si="0"/>
        <v>14093.75</v>
      </c>
      <c r="D23" s="252">
        <f>+F156</f>
        <v>52026.71</v>
      </c>
      <c r="E23" s="1"/>
      <c r="F23" s="225">
        <v>37932.959999999999</v>
      </c>
      <c r="G23" s="142">
        <v>25031010</v>
      </c>
      <c r="H23" s="142">
        <f t="shared" si="2"/>
        <v>14093.75</v>
      </c>
      <c r="J23" s="223">
        <v>618955646.85000002</v>
      </c>
    </row>
    <row r="24" spans="1:10" x14ac:dyDescent="0.25">
      <c r="A24" s="10" t="s">
        <v>122</v>
      </c>
      <c r="B24" s="126">
        <v>445</v>
      </c>
      <c r="C24" s="135">
        <f t="shared" si="0"/>
        <v>2187</v>
      </c>
      <c r="D24" s="252">
        <f>+F157</f>
        <v>2632</v>
      </c>
      <c r="E24" s="1"/>
      <c r="F24" s="225">
        <v>445</v>
      </c>
      <c r="G24" s="142">
        <v>25031015</v>
      </c>
      <c r="H24" s="142">
        <f t="shared" si="2"/>
        <v>2187</v>
      </c>
      <c r="I24" s="1"/>
      <c r="J24" s="224">
        <v>618372645.5</v>
      </c>
    </row>
    <row r="25" spans="1:10" x14ac:dyDescent="0.25">
      <c r="A25" s="10" t="s">
        <v>123</v>
      </c>
      <c r="B25" s="126">
        <v>256323.63</v>
      </c>
      <c r="C25" s="135">
        <f t="shared" si="0"/>
        <v>211.25</v>
      </c>
      <c r="D25" s="252">
        <f>+F158</f>
        <v>256534.88</v>
      </c>
      <c r="E25" s="1"/>
      <c r="F25" s="225">
        <v>256323.63</v>
      </c>
      <c r="G25" s="142">
        <v>25031020</v>
      </c>
      <c r="H25" s="142">
        <f t="shared" si="2"/>
        <v>211.25</v>
      </c>
      <c r="I25" s="1"/>
      <c r="J25" s="1">
        <f>J23-J24</f>
        <v>583001.35000002384</v>
      </c>
    </row>
    <row r="26" spans="1:10" x14ac:dyDescent="0.25">
      <c r="A26" s="10" t="s">
        <v>124</v>
      </c>
      <c r="B26" s="126">
        <v>415542.06</v>
      </c>
      <c r="C26" s="135">
        <f t="shared" si="0"/>
        <v>-30394.640000000014</v>
      </c>
      <c r="D26" s="252">
        <f>+F169</f>
        <v>385147.42</v>
      </c>
      <c r="E26" s="1"/>
      <c r="F26" s="225">
        <v>415542.06</v>
      </c>
      <c r="G26" s="142">
        <v>2504</v>
      </c>
      <c r="H26" s="142">
        <f t="shared" si="2"/>
        <v>-30394.640000000014</v>
      </c>
      <c r="I26" s="1"/>
      <c r="J26" s="16"/>
    </row>
    <row r="27" spans="1:10" x14ac:dyDescent="0.25">
      <c r="A27" s="10" t="s">
        <v>125</v>
      </c>
      <c r="B27" s="126">
        <v>487.09</v>
      </c>
      <c r="C27" s="135">
        <f t="shared" si="0"/>
        <v>0</v>
      </c>
      <c r="D27" s="252">
        <f>+F202</f>
        <v>487.09</v>
      </c>
      <c r="E27" s="1"/>
      <c r="F27" s="225">
        <v>487.09</v>
      </c>
      <c r="G27" s="142">
        <v>2505</v>
      </c>
      <c r="H27" s="159">
        <f>D27-F27</f>
        <v>0</v>
      </c>
    </row>
    <row r="28" spans="1:10" x14ac:dyDescent="0.25">
      <c r="A28" s="11" t="s">
        <v>126</v>
      </c>
      <c r="B28" s="126">
        <v>42991.28</v>
      </c>
      <c r="C28" s="135">
        <f t="shared" si="0"/>
        <v>-4133.239999999998</v>
      </c>
      <c r="D28" s="252">
        <f>+F215</f>
        <v>38858.04</v>
      </c>
      <c r="E28" s="1"/>
      <c r="F28" s="225">
        <v>42991.28</v>
      </c>
      <c r="G28" s="214">
        <v>563321263.57000005</v>
      </c>
      <c r="H28" s="142">
        <v>2506</v>
      </c>
      <c r="I28" s="208"/>
      <c r="J28" s="199"/>
    </row>
    <row r="29" spans="1:10" x14ac:dyDescent="0.25">
      <c r="A29" s="11" t="s">
        <v>127</v>
      </c>
      <c r="B29" s="126">
        <v>231184.39</v>
      </c>
      <c r="C29" s="135">
        <f>D29-B29</f>
        <v>10187.469999999972</v>
      </c>
      <c r="D29" s="252">
        <f>+F224</f>
        <v>241371.86</v>
      </c>
      <c r="E29" s="1"/>
      <c r="F29" s="225">
        <v>231184.39</v>
      </c>
      <c r="G29" s="214">
        <v>562706747.33000004</v>
      </c>
      <c r="H29" s="142">
        <v>2590</v>
      </c>
      <c r="I29" s="209"/>
      <c r="J29" s="199"/>
    </row>
    <row r="30" spans="1:10" x14ac:dyDescent="0.25">
      <c r="A30" s="11" t="s">
        <v>128</v>
      </c>
      <c r="B30" s="126">
        <v>8272276.04</v>
      </c>
      <c r="C30" s="135">
        <f t="shared" si="0"/>
        <v>-1384036.9500000002</v>
      </c>
      <c r="D30" s="252">
        <f>+F245</f>
        <v>6888239.0899999999</v>
      </c>
      <c r="E30" s="1"/>
      <c r="F30" s="225">
        <v>8272276.04</v>
      </c>
      <c r="G30" s="264">
        <f>+G28-G29</f>
        <v>614516.24000000954</v>
      </c>
      <c r="H30" s="142">
        <v>26</v>
      </c>
      <c r="I30" s="12"/>
      <c r="J30" s="199"/>
    </row>
    <row r="31" spans="1:10" x14ac:dyDescent="0.25">
      <c r="A31" s="32" t="s">
        <v>129</v>
      </c>
      <c r="B31" s="126">
        <v>394486.56999993324</v>
      </c>
      <c r="C31" s="136">
        <f t="shared" si="0"/>
        <v>-13854.239999771118</v>
      </c>
      <c r="D31" s="254">
        <f>+F325-F332</f>
        <v>380632.33000016212</v>
      </c>
      <c r="E31" s="1"/>
      <c r="F31" s="1">
        <v>394486.56999993301</v>
      </c>
      <c r="G31" s="18"/>
      <c r="H31" s="186" t="s">
        <v>215</v>
      </c>
      <c r="I31" s="12"/>
      <c r="J31" s="12"/>
    </row>
    <row r="32" spans="1:10" x14ac:dyDescent="0.25">
      <c r="A32" s="130" t="s">
        <v>130</v>
      </c>
      <c r="B32" s="127">
        <v>12930795.18</v>
      </c>
      <c r="C32" s="136">
        <f t="shared" si="0"/>
        <v>63197.669999999925</v>
      </c>
      <c r="D32" s="252">
        <f>+F372</f>
        <v>12993992.85</v>
      </c>
      <c r="E32" s="275">
        <f>D32+D34+D36+D37+D39</f>
        <v>32507731.030000001</v>
      </c>
      <c r="F32" s="236">
        <f>+F371</f>
        <v>32507731.030000001</v>
      </c>
      <c r="G32" s="263">
        <f>+E32-F32</f>
        <v>0</v>
      </c>
      <c r="H32" s="187">
        <v>31</v>
      </c>
      <c r="I32" s="12"/>
      <c r="J32" s="261">
        <v>11938590.25</v>
      </c>
    </row>
    <row r="33" spans="1:12" x14ac:dyDescent="0.25">
      <c r="A33" s="131" t="s">
        <v>131</v>
      </c>
      <c r="B33" s="123">
        <v>12930795.18</v>
      </c>
      <c r="C33" s="136">
        <f t="shared" si="0"/>
        <v>63197.669999999925</v>
      </c>
      <c r="D33" s="252">
        <f>+F374</f>
        <v>12993992.85</v>
      </c>
      <c r="E33" s="1" t="s">
        <v>181</v>
      </c>
      <c r="F33" s="1"/>
      <c r="G33" s="12"/>
      <c r="H33" s="187">
        <v>3103</v>
      </c>
      <c r="I33" s="12"/>
      <c r="J33" s="261">
        <v>11938590.25</v>
      </c>
    </row>
    <row r="34" spans="1:12" x14ac:dyDescent="0.25">
      <c r="A34" s="17" t="s">
        <v>132</v>
      </c>
      <c r="B34" s="127">
        <v>15999708.98</v>
      </c>
      <c r="C34" s="136">
        <f>D34-B34</f>
        <v>151891.76999999955</v>
      </c>
      <c r="D34" s="239">
        <f>+F375</f>
        <v>16151600.75</v>
      </c>
      <c r="E34" s="1" t="s">
        <v>162</v>
      </c>
      <c r="F34" s="1"/>
      <c r="G34" s="12"/>
      <c r="H34" s="187">
        <v>33</v>
      </c>
      <c r="I34" s="12"/>
      <c r="J34" s="261">
        <v>12483821.300000001</v>
      </c>
    </row>
    <row r="35" spans="1:12" x14ac:dyDescent="0.25">
      <c r="A35" s="131" t="s">
        <v>133</v>
      </c>
      <c r="B35" s="123">
        <v>15999708.98</v>
      </c>
      <c r="C35" s="136">
        <f t="shared" si="0"/>
        <v>151891.76999999955</v>
      </c>
      <c r="D35" s="239">
        <f>+D34</f>
        <v>16151600.75</v>
      </c>
      <c r="E35" s="1"/>
      <c r="F35" s="1"/>
      <c r="G35" s="12"/>
      <c r="H35" s="187">
        <v>33</v>
      </c>
      <c r="I35" s="12"/>
      <c r="J35" s="261">
        <v>12483821.300000001</v>
      </c>
    </row>
    <row r="36" spans="1:12" x14ac:dyDescent="0.25">
      <c r="A36" s="17" t="s">
        <v>134</v>
      </c>
      <c r="B36" s="127">
        <v>3362137.43</v>
      </c>
      <c r="C36" s="136">
        <f t="shared" si="0"/>
        <v>0</v>
      </c>
      <c r="D36" s="255">
        <f>+F397</f>
        <v>3362137.43</v>
      </c>
      <c r="E36" s="1" t="s">
        <v>163</v>
      </c>
      <c r="F36" s="1"/>
      <c r="G36" s="12"/>
      <c r="H36" s="187">
        <v>35</v>
      </c>
      <c r="I36" s="12"/>
      <c r="J36" s="261">
        <v>2753949.68</v>
      </c>
    </row>
    <row r="37" spans="1:12" x14ac:dyDescent="0.25">
      <c r="A37" s="131" t="s">
        <v>135</v>
      </c>
      <c r="B37" s="132">
        <v>0</v>
      </c>
      <c r="C37" s="136">
        <f t="shared" si="0"/>
        <v>0</v>
      </c>
      <c r="D37" s="255">
        <f>+F393</f>
        <v>0</v>
      </c>
      <c r="E37" s="1" t="s">
        <v>164</v>
      </c>
      <c r="G37" s="12"/>
      <c r="H37" s="187">
        <v>34</v>
      </c>
      <c r="I37" s="12"/>
      <c r="J37" s="261">
        <v>0</v>
      </c>
    </row>
    <row r="38" spans="1:12" x14ac:dyDescent="0.25">
      <c r="A38" s="131" t="s">
        <v>136</v>
      </c>
      <c r="B38" s="123">
        <v>3362137.43</v>
      </c>
      <c r="C38" s="136">
        <f t="shared" si="0"/>
        <v>-3362137.43</v>
      </c>
      <c r="D38" s="252">
        <f>+F396</f>
        <v>0</v>
      </c>
      <c r="E38" s="1"/>
      <c r="G38" s="12"/>
      <c r="H38" s="187">
        <v>35</v>
      </c>
      <c r="I38" s="12"/>
      <c r="J38" s="261">
        <v>2753949.68</v>
      </c>
    </row>
    <row r="39" spans="1:12" x14ac:dyDescent="0.25">
      <c r="A39" s="131" t="s">
        <v>137</v>
      </c>
      <c r="B39" s="228">
        <v>0</v>
      </c>
      <c r="C39" s="136">
        <f>D39-B39</f>
        <v>0</v>
      </c>
      <c r="D39" s="252">
        <f>+F408</f>
        <v>0</v>
      </c>
      <c r="E39" s="1"/>
      <c r="F39" s="14"/>
      <c r="G39" s="12"/>
      <c r="H39" s="187">
        <v>36</v>
      </c>
      <c r="I39" s="12"/>
      <c r="J39" s="261">
        <v>77003.89</v>
      </c>
    </row>
    <row r="40" spans="1:12" x14ac:dyDescent="0.25">
      <c r="A40" s="9" t="s">
        <v>1</v>
      </c>
      <c r="B40" s="155">
        <v>14403775.84</v>
      </c>
      <c r="C40" s="135">
        <f t="shared" si="0"/>
        <v>29389114.230000008</v>
      </c>
      <c r="D40" s="84">
        <f>SUM(D41:D54)</f>
        <v>43792890.070000008</v>
      </c>
      <c r="E40" s="219">
        <f>+F657</f>
        <v>0</v>
      </c>
      <c r="F40" s="1">
        <f>+D40-E40</f>
        <v>43792890.070000008</v>
      </c>
      <c r="G40" s="13"/>
      <c r="H40" s="143">
        <v>5</v>
      </c>
      <c r="I40" s="13"/>
      <c r="J40" s="261">
        <v>7830473.0899999999</v>
      </c>
      <c r="K40" s="159"/>
    </row>
    <row r="41" spans="1:12" x14ac:dyDescent="0.25">
      <c r="A41" s="10" t="s">
        <v>138</v>
      </c>
      <c r="B41" s="128">
        <v>3236842.62</v>
      </c>
      <c r="C41" s="135">
        <f t="shared" si="0"/>
        <v>12934551</v>
      </c>
      <c r="D41" s="252">
        <f>+F679</f>
        <v>16171393.619999999</v>
      </c>
      <c r="E41" s="1"/>
      <c r="F41" s="1"/>
      <c r="G41" s="13"/>
      <c r="H41" s="225">
        <v>510405</v>
      </c>
      <c r="I41" s="13"/>
      <c r="J41" s="261">
        <v>3236842.62</v>
      </c>
      <c r="L41">
        <f>J41-D41</f>
        <v>-12934551</v>
      </c>
    </row>
    <row r="42" spans="1:12" x14ac:dyDescent="0.25">
      <c r="A42" s="10" t="s">
        <v>139</v>
      </c>
      <c r="B42" s="128">
        <v>4477600.05</v>
      </c>
      <c r="C42" s="135">
        <f t="shared" si="0"/>
        <v>-582037.73</v>
      </c>
      <c r="D42" s="252">
        <f>+F680</f>
        <v>3895562.32</v>
      </c>
      <c r="E42" s="1"/>
      <c r="F42" s="1"/>
      <c r="G42" s="13"/>
      <c r="H42" s="199">
        <v>510410</v>
      </c>
      <c r="I42" s="13"/>
      <c r="J42" s="261">
        <v>4477600.05</v>
      </c>
      <c r="L42" s="207">
        <f t="shared" ref="L42:L54" si="3">J42-D42</f>
        <v>582037.73</v>
      </c>
    </row>
    <row r="43" spans="1:12" x14ac:dyDescent="0.25">
      <c r="A43" s="10" t="s">
        <v>180</v>
      </c>
      <c r="B43" s="128">
        <v>247329.75</v>
      </c>
      <c r="C43" s="135">
        <f t="shared" si="0"/>
        <v>5403941.9199999999</v>
      </c>
      <c r="D43" s="252">
        <f>+F681</f>
        <v>5651271.6699999999</v>
      </c>
      <c r="E43" s="1"/>
      <c r="F43" s="1"/>
      <c r="G43" s="13"/>
      <c r="H43" s="199">
        <v>510415</v>
      </c>
      <c r="I43" s="13"/>
      <c r="J43" s="261">
        <v>247329.75</v>
      </c>
      <c r="L43" s="207">
        <f t="shared" si="3"/>
        <v>-5403941.9199999999</v>
      </c>
    </row>
    <row r="44" spans="1:12" x14ac:dyDescent="0.25">
      <c r="A44" s="10" t="s">
        <v>140</v>
      </c>
      <c r="B44" s="128">
        <v>3365069.81</v>
      </c>
      <c r="C44" s="135">
        <f t="shared" si="0"/>
        <v>-3057138.8</v>
      </c>
      <c r="D44" s="252">
        <f>+F682</f>
        <v>307931.01</v>
      </c>
      <c r="E44" s="1"/>
      <c r="F44" s="1"/>
      <c r="G44" s="13"/>
      <c r="H44" s="199">
        <v>510420</v>
      </c>
      <c r="I44" s="12"/>
      <c r="J44" s="261">
        <v>3365069.81</v>
      </c>
      <c r="L44" s="207">
        <f t="shared" si="3"/>
        <v>3057138.8</v>
      </c>
    </row>
    <row r="45" spans="1:12" s="115" customFormat="1" x14ac:dyDescent="0.25">
      <c r="A45" s="160" t="s">
        <v>222</v>
      </c>
      <c r="B45" s="128">
        <v>0</v>
      </c>
      <c r="C45" s="135">
        <f t="shared" si="0"/>
        <v>0</v>
      </c>
      <c r="D45" s="252">
        <v>0</v>
      </c>
      <c r="E45" s="77"/>
      <c r="F45" s="77"/>
      <c r="G45" s="13"/>
      <c r="H45" s="214">
        <v>510425</v>
      </c>
      <c r="I45" s="12"/>
      <c r="J45" s="261">
        <v>0</v>
      </c>
      <c r="L45" s="207">
        <f t="shared" si="3"/>
        <v>0</v>
      </c>
    </row>
    <row r="46" spans="1:12" x14ac:dyDescent="0.25">
      <c r="A46" s="10" t="s">
        <v>216</v>
      </c>
      <c r="B46" s="128">
        <v>961306.1</v>
      </c>
      <c r="C46" s="135">
        <f t="shared" si="0"/>
        <v>-400242.75</v>
      </c>
      <c r="D46" s="254">
        <f>+F685+F686</f>
        <v>561063.35</v>
      </c>
      <c r="E46" s="101"/>
      <c r="F46" s="199"/>
      <c r="G46" s="13"/>
      <c r="H46" s="186" t="s">
        <v>223</v>
      </c>
      <c r="I46" s="12"/>
      <c r="J46" s="266">
        <v>961306.1</v>
      </c>
      <c r="L46" s="159">
        <f>J46-D46</f>
        <v>400242.75</v>
      </c>
    </row>
    <row r="47" spans="1:12" x14ac:dyDescent="0.25">
      <c r="A47" s="10" t="s">
        <v>141</v>
      </c>
      <c r="B47" s="128">
        <v>119924.38</v>
      </c>
      <c r="C47" s="135">
        <f t="shared" si="0"/>
        <v>241921.91999999998</v>
      </c>
      <c r="D47" s="252">
        <f>+F688</f>
        <v>361846.3</v>
      </c>
      <c r="E47" s="101"/>
      <c r="F47" s="199"/>
      <c r="G47" s="1"/>
      <c r="H47" s="110">
        <v>510450</v>
      </c>
      <c r="J47" s="261">
        <v>119924.38</v>
      </c>
      <c r="L47" s="207">
        <f t="shared" si="3"/>
        <v>-241921.91999999998</v>
      </c>
    </row>
    <row r="48" spans="1:12" x14ac:dyDescent="0.25">
      <c r="A48" s="10" t="s">
        <v>142</v>
      </c>
      <c r="B48" s="128">
        <v>70686.78</v>
      </c>
      <c r="C48" s="135">
        <f t="shared" si="0"/>
        <v>16697958.360000001</v>
      </c>
      <c r="D48" s="252">
        <f>+F662</f>
        <v>16768645.140000001</v>
      </c>
      <c r="E48" s="1"/>
      <c r="F48" s="1"/>
      <c r="H48" s="146">
        <v>5101</v>
      </c>
      <c r="I48" s="110"/>
      <c r="J48" s="261">
        <v>70686.78</v>
      </c>
      <c r="L48" s="207">
        <f t="shared" si="3"/>
        <v>-16697958.360000001</v>
      </c>
    </row>
    <row r="49" spans="1:12" x14ac:dyDescent="0.25">
      <c r="A49" s="10" t="s">
        <v>143</v>
      </c>
      <c r="B49" s="129">
        <v>442120.53</v>
      </c>
      <c r="C49" s="135">
        <f t="shared" si="0"/>
        <v>-442120.53</v>
      </c>
      <c r="D49" s="252">
        <f>+F669</f>
        <v>0</v>
      </c>
      <c r="E49" s="1"/>
      <c r="F49" s="1"/>
      <c r="G49" s="1"/>
      <c r="H49" s="110">
        <v>5103</v>
      </c>
      <c r="I49" s="110"/>
      <c r="J49" s="261">
        <v>442120.53</v>
      </c>
      <c r="L49" s="207">
        <f t="shared" si="3"/>
        <v>442120.53</v>
      </c>
    </row>
    <row r="50" spans="1:12" x14ac:dyDescent="0.25">
      <c r="A50" s="10" t="s">
        <v>9</v>
      </c>
      <c r="B50" s="128">
        <v>16134.2</v>
      </c>
      <c r="C50" s="135">
        <f t="shared" si="0"/>
        <v>-16134.2</v>
      </c>
      <c r="D50" s="265">
        <f>+F693</f>
        <v>0</v>
      </c>
      <c r="F50" s="1"/>
      <c r="H50" s="146">
        <v>52</v>
      </c>
      <c r="J50" s="260">
        <v>16134.2</v>
      </c>
      <c r="L50" s="207">
        <f t="shared" si="3"/>
        <v>16134.2</v>
      </c>
    </row>
    <row r="51" spans="1:12" x14ac:dyDescent="0.25">
      <c r="A51" s="10" t="s">
        <v>10</v>
      </c>
      <c r="B51" s="128">
        <v>28950.31</v>
      </c>
      <c r="C51" s="135">
        <f t="shared" si="0"/>
        <v>-5950.6100000000006</v>
      </c>
      <c r="D51" s="252">
        <f>+F701</f>
        <v>22999.7</v>
      </c>
      <c r="F51" s="1"/>
      <c r="H51" s="157">
        <v>53</v>
      </c>
      <c r="I51" s="107"/>
      <c r="J51" s="261">
        <v>28950.31</v>
      </c>
      <c r="L51" s="207">
        <f t="shared" si="3"/>
        <v>5950.6100000000006</v>
      </c>
    </row>
    <row r="52" spans="1:12" x14ac:dyDescent="0.25">
      <c r="A52" s="11" t="s">
        <v>144</v>
      </c>
      <c r="B52" s="129">
        <v>330646.73</v>
      </c>
      <c r="C52" s="135">
        <f t="shared" si="0"/>
        <v>-330646.73</v>
      </c>
      <c r="D52" s="252">
        <f>+F712</f>
        <v>0</v>
      </c>
      <c r="E52" s="1"/>
      <c r="F52" s="1"/>
      <c r="H52" s="158">
        <v>54</v>
      </c>
      <c r="I52" s="107"/>
      <c r="J52" s="261">
        <v>330646.73</v>
      </c>
      <c r="L52" s="207">
        <f t="shared" si="3"/>
        <v>330646.73</v>
      </c>
    </row>
    <row r="53" spans="1:12" x14ac:dyDescent="0.25">
      <c r="A53" s="11" t="s">
        <v>145</v>
      </c>
      <c r="B53" s="128">
        <v>0</v>
      </c>
      <c r="C53" s="135">
        <f t="shared" si="0"/>
        <v>52176.959999999999</v>
      </c>
      <c r="D53" s="252">
        <f>+F778</f>
        <v>52176.959999999999</v>
      </c>
      <c r="E53" s="1"/>
      <c r="F53" s="1"/>
      <c r="H53" s="158">
        <v>55</v>
      </c>
      <c r="I53" s="107"/>
      <c r="J53" s="261">
        <v>0</v>
      </c>
      <c r="L53" s="207">
        <f t="shared" si="3"/>
        <v>-52176.959999999999</v>
      </c>
    </row>
    <row r="54" spans="1:12" ht="15.75" thickBot="1" x14ac:dyDescent="0.3">
      <c r="A54" s="19" t="s">
        <v>146</v>
      </c>
      <c r="B54" s="133">
        <v>1107164.58</v>
      </c>
      <c r="C54" s="137">
        <f>D54-B54</f>
        <v>-1107164.58</v>
      </c>
      <c r="D54" s="256">
        <f>+F787</f>
        <v>0</v>
      </c>
      <c r="E54" s="1"/>
      <c r="F54" s="1"/>
      <c r="G54" s="115" t="s">
        <v>171</v>
      </c>
      <c r="H54" s="158">
        <v>56</v>
      </c>
      <c r="I54" s="107"/>
      <c r="J54" s="261">
        <v>1107164.58</v>
      </c>
      <c r="L54" s="207">
        <f t="shared" si="3"/>
        <v>1107164.58</v>
      </c>
    </row>
    <row r="55" spans="1:12" ht="15.75" thickBot="1" x14ac:dyDescent="0.3">
      <c r="A55" s="20" t="s">
        <v>147</v>
      </c>
      <c r="B55" s="156">
        <v>150507200.03000003</v>
      </c>
      <c r="C55" s="138">
        <f t="shared" si="0"/>
        <v>83000606.650000155</v>
      </c>
      <c r="D55" s="109">
        <f>+D8+D32+D34+D36+D40+D39+D37</f>
        <v>233507806.68000019</v>
      </c>
      <c r="E55" s="1">
        <f>+'INFOR.FIN.ACTIVO.sep-22'!E79</f>
        <v>189905282.24000001</v>
      </c>
      <c r="F55" s="267">
        <f>+E55-D55</f>
        <v>-43602524.440000176</v>
      </c>
      <c r="G55" s="15" t="str">
        <f>IF(F55=0,"CORRECTO","INCORRECTO")</f>
        <v>INCORRECTO</v>
      </c>
    </row>
    <row r="56" spans="1:12" s="226" customFormat="1" x14ac:dyDescent="0.25">
      <c r="A56" s="229"/>
      <c r="B56" s="230"/>
      <c r="C56" s="231"/>
      <c r="D56" s="232"/>
      <c r="E56" s="77"/>
      <c r="F56" s="227"/>
      <c r="G56" s="15"/>
      <c r="H56" s="142"/>
    </row>
    <row r="57" spans="1:12" x14ac:dyDescent="0.25">
      <c r="A57" s="58"/>
      <c r="B57" s="6"/>
      <c r="C57" s="6"/>
      <c r="D57" s="59"/>
    </row>
    <row r="58" spans="1:12" ht="15.75" x14ac:dyDescent="0.25">
      <c r="A58" s="217" t="s">
        <v>3561</v>
      </c>
      <c r="B58" s="58"/>
      <c r="C58" s="58"/>
      <c r="D58" s="60"/>
    </row>
    <row r="59" spans="1:12" ht="15.75" x14ac:dyDescent="0.25">
      <c r="A59" s="217" t="s">
        <v>3563</v>
      </c>
      <c r="B59" s="59"/>
      <c r="C59" s="59"/>
      <c r="D59" s="59"/>
      <c r="H59" s="110"/>
    </row>
    <row r="60" spans="1:12" x14ac:dyDescent="0.25">
      <c r="H60" s="225">
        <v>52280.4</v>
      </c>
    </row>
    <row r="61" spans="1:12" x14ac:dyDescent="0.25">
      <c r="D61" s="234" t="s">
        <v>227</v>
      </c>
      <c r="E61" s="234" t="s">
        <v>228</v>
      </c>
      <c r="F61" s="234" t="s">
        <v>229</v>
      </c>
      <c r="G61" s="110"/>
      <c r="H61" s="225">
        <v>48379.85</v>
      </c>
    </row>
    <row r="62" spans="1:12" x14ac:dyDescent="0.25">
      <c r="D62" s="235" t="s">
        <v>1579</v>
      </c>
      <c r="E62" s="235" t="s">
        <v>106</v>
      </c>
      <c r="F62" s="226">
        <v>1645757655.7</v>
      </c>
      <c r="G62" s="260">
        <f>+F62-F331</f>
        <v>1645757655.7</v>
      </c>
    </row>
    <row r="63" spans="1:12" x14ac:dyDescent="0.25">
      <c r="D63" s="235" t="s">
        <v>1580</v>
      </c>
      <c r="E63" s="235" t="s">
        <v>1581</v>
      </c>
      <c r="F63" s="226">
        <v>148599931.61000001</v>
      </c>
    </row>
    <row r="64" spans="1:12" x14ac:dyDescent="0.25">
      <c r="D64" s="235" t="s">
        <v>1582</v>
      </c>
      <c r="E64" s="235" t="s">
        <v>1583</v>
      </c>
      <c r="F64" s="226">
        <v>34688110.950000003</v>
      </c>
    </row>
    <row r="65" spans="4:6" x14ac:dyDescent="0.25">
      <c r="D65" s="235" t="s">
        <v>1584</v>
      </c>
      <c r="E65" s="235" t="s">
        <v>1585</v>
      </c>
      <c r="F65" s="226">
        <v>0</v>
      </c>
    </row>
    <row r="66" spans="4:6" x14ac:dyDescent="0.25">
      <c r="D66" s="235" t="s">
        <v>1586</v>
      </c>
      <c r="E66" s="235" t="s">
        <v>1587</v>
      </c>
      <c r="F66" s="226">
        <v>0</v>
      </c>
    </row>
    <row r="67" spans="4:6" x14ac:dyDescent="0.25">
      <c r="D67" s="235" t="s">
        <v>1588</v>
      </c>
      <c r="E67" s="235" t="s">
        <v>1589</v>
      </c>
      <c r="F67" s="226">
        <v>0</v>
      </c>
    </row>
    <row r="68" spans="4:6" x14ac:dyDescent="0.25">
      <c r="D68" s="235" t="s">
        <v>1590</v>
      </c>
      <c r="E68" s="235" t="s">
        <v>1591</v>
      </c>
      <c r="F68" s="226">
        <v>0</v>
      </c>
    </row>
    <row r="69" spans="4:6" x14ac:dyDescent="0.25">
      <c r="D69" s="235" t="s">
        <v>1592</v>
      </c>
      <c r="E69" s="235" t="s">
        <v>1593</v>
      </c>
      <c r="F69" s="226">
        <v>0</v>
      </c>
    </row>
    <row r="70" spans="4:6" x14ac:dyDescent="0.25">
      <c r="D70" s="235" t="s">
        <v>1594</v>
      </c>
      <c r="E70" s="235" t="s">
        <v>1595</v>
      </c>
      <c r="F70" s="226">
        <v>13855369.58</v>
      </c>
    </row>
    <row r="71" spans="4:6" x14ac:dyDescent="0.25">
      <c r="D71" s="235" t="s">
        <v>1596</v>
      </c>
      <c r="E71" s="235" t="s">
        <v>1597</v>
      </c>
      <c r="F71" s="226">
        <v>13769176.93</v>
      </c>
    </row>
    <row r="72" spans="4:6" x14ac:dyDescent="0.25">
      <c r="D72" s="235" t="s">
        <v>1598</v>
      </c>
      <c r="E72" s="235" t="s">
        <v>1599</v>
      </c>
      <c r="F72" s="226">
        <v>210.62</v>
      </c>
    </row>
    <row r="73" spans="4:6" x14ac:dyDescent="0.25">
      <c r="D73" s="235" t="s">
        <v>1600</v>
      </c>
      <c r="E73" s="235" t="s">
        <v>1601</v>
      </c>
      <c r="F73" s="226">
        <v>23686.12</v>
      </c>
    </row>
    <row r="74" spans="4:6" x14ac:dyDescent="0.25">
      <c r="D74" s="235" t="s">
        <v>1602</v>
      </c>
      <c r="E74" s="235" t="s">
        <v>1603</v>
      </c>
      <c r="F74" s="226">
        <v>0</v>
      </c>
    </row>
    <row r="75" spans="4:6" x14ac:dyDescent="0.25">
      <c r="D75" s="235" t="s">
        <v>1604</v>
      </c>
      <c r="E75" s="235" t="s">
        <v>1605</v>
      </c>
      <c r="F75" s="226">
        <v>62295.91</v>
      </c>
    </row>
    <row r="76" spans="4:6" x14ac:dyDescent="0.25">
      <c r="D76" s="235" t="s">
        <v>1606</v>
      </c>
      <c r="E76" s="235" t="s">
        <v>1607</v>
      </c>
      <c r="F76" s="226">
        <v>0</v>
      </c>
    </row>
    <row r="77" spans="4:6" x14ac:dyDescent="0.25">
      <c r="D77" s="235" t="s">
        <v>1608</v>
      </c>
      <c r="E77" s="235" t="s">
        <v>1609</v>
      </c>
      <c r="F77" s="226">
        <v>20688157.25</v>
      </c>
    </row>
    <row r="78" spans="4:6" x14ac:dyDescent="0.25">
      <c r="D78" s="235" t="s">
        <v>1610</v>
      </c>
      <c r="E78" s="235" t="s">
        <v>1611</v>
      </c>
      <c r="F78" s="226">
        <v>20665267.890000001</v>
      </c>
    </row>
    <row r="79" spans="4:6" x14ac:dyDescent="0.25">
      <c r="D79" s="235" t="s">
        <v>1612</v>
      </c>
      <c r="E79" s="235" t="s">
        <v>1613</v>
      </c>
      <c r="F79" s="226">
        <v>5373.86</v>
      </c>
    </row>
    <row r="80" spans="4:6" x14ac:dyDescent="0.25">
      <c r="D80" s="235" t="s">
        <v>1614</v>
      </c>
      <c r="E80" s="235" t="s">
        <v>1615</v>
      </c>
      <c r="F80" s="226">
        <v>17515.5</v>
      </c>
    </row>
    <row r="81" spans="4:6" x14ac:dyDescent="0.25">
      <c r="D81" s="235" t="s">
        <v>1616</v>
      </c>
      <c r="E81" s="235" t="s">
        <v>1617</v>
      </c>
      <c r="F81" s="226">
        <v>0</v>
      </c>
    </row>
    <row r="82" spans="4:6" x14ac:dyDescent="0.25">
      <c r="D82" s="235" t="s">
        <v>1618</v>
      </c>
      <c r="E82" s="235" t="s">
        <v>1619</v>
      </c>
      <c r="F82" s="226">
        <v>79995.83</v>
      </c>
    </row>
    <row r="83" spans="4:6" x14ac:dyDescent="0.25">
      <c r="D83" s="235" t="s">
        <v>1620</v>
      </c>
      <c r="E83" s="235" t="s">
        <v>1621</v>
      </c>
      <c r="F83" s="226">
        <v>1195.58</v>
      </c>
    </row>
    <row r="84" spans="4:6" x14ac:dyDescent="0.25">
      <c r="D84" s="235" t="s">
        <v>1622</v>
      </c>
      <c r="E84" s="235" t="s">
        <v>1623</v>
      </c>
      <c r="F84" s="226">
        <v>78800.25</v>
      </c>
    </row>
    <row r="85" spans="4:6" x14ac:dyDescent="0.25">
      <c r="D85" s="235" t="s">
        <v>1624</v>
      </c>
      <c r="E85" s="235" t="s">
        <v>1625</v>
      </c>
      <c r="F85" s="226">
        <v>0</v>
      </c>
    </row>
    <row r="86" spans="4:6" x14ac:dyDescent="0.25">
      <c r="D86" s="235" t="s">
        <v>1626</v>
      </c>
      <c r="E86" s="235" t="s">
        <v>1627</v>
      </c>
      <c r="F86" s="226">
        <v>64588.29</v>
      </c>
    </row>
    <row r="87" spans="4:6" x14ac:dyDescent="0.25">
      <c r="D87" s="235" t="s">
        <v>1628</v>
      </c>
      <c r="E87" s="235" t="s">
        <v>1629</v>
      </c>
      <c r="F87" s="226">
        <v>48186.559999999998</v>
      </c>
    </row>
    <row r="88" spans="4:6" x14ac:dyDescent="0.25">
      <c r="D88" s="235" t="s">
        <v>1630</v>
      </c>
      <c r="E88" s="235" t="s">
        <v>1631</v>
      </c>
      <c r="F88" s="226">
        <v>16401.73</v>
      </c>
    </row>
    <row r="89" spans="4:6" x14ac:dyDescent="0.25">
      <c r="D89" s="235" t="s">
        <v>1632</v>
      </c>
      <c r="E89" s="235" t="s">
        <v>1633</v>
      </c>
      <c r="F89" s="226">
        <v>0</v>
      </c>
    </row>
    <row r="90" spans="4:6" x14ac:dyDescent="0.25">
      <c r="D90" s="235" t="s">
        <v>1634</v>
      </c>
      <c r="E90" s="235" t="s">
        <v>1635</v>
      </c>
      <c r="F90" s="226">
        <v>0</v>
      </c>
    </row>
    <row r="91" spans="4:6" x14ac:dyDescent="0.25">
      <c r="D91" s="235" t="s">
        <v>1636</v>
      </c>
      <c r="E91" s="235" t="s">
        <v>1637</v>
      </c>
      <c r="F91" s="226">
        <v>0</v>
      </c>
    </row>
    <row r="92" spans="4:6" x14ac:dyDescent="0.25">
      <c r="D92" s="235" t="s">
        <v>1638</v>
      </c>
      <c r="E92" s="235" t="s">
        <v>1639</v>
      </c>
      <c r="F92" s="226">
        <v>0</v>
      </c>
    </row>
    <row r="93" spans="4:6" x14ac:dyDescent="0.25">
      <c r="D93" s="235" t="s">
        <v>1640</v>
      </c>
      <c r="E93" s="235" t="s">
        <v>1641</v>
      </c>
      <c r="F93" s="226">
        <v>113911820.66</v>
      </c>
    </row>
    <row r="94" spans="4:6" x14ac:dyDescent="0.25">
      <c r="D94" s="235" t="s">
        <v>1642</v>
      </c>
      <c r="E94" s="235" t="s">
        <v>532</v>
      </c>
      <c r="F94" s="226">
        <v>12423385.66</v>
      </c>
    </row>
    <row r="95" spans="4:6" x14ac:dyDescent="0.25">
      <c r="D95" s="235" t="s">
        <v>1643</v>
      </c>
      <c r="E95" s="235" t="s">
        <v>650</v>
      </c>
      <c r="F95" s="226">
        <v>12423385.66</v>
      </c>
    </row>
    <row r="96" spans="4:6" x14ac:dyDescent="0.25">
      <c r="D96" s="235" t="s">
        <v>1644</v>
      </c>
      <c r="E96" s="235" t="s">
        <v>534</v>
      </c>
      <c r="F96" s="226">
        <v>26123179.039999999</v>
      </c>
    </row>
    <row r="97" spans="4:6" x14ac:dyDescent="0.25">
      <c r="D97" s="235" t="s">
        <v>1645</v>
      </c>
      <c r="E97" s="235" t="s">
        <v>631</v>
      </c>
      <c r="F97" s="226">
        <v>26123179.039999999</v>
      </c>
    </row>
    <row r="98" spans="4:6" x14ac:dyDescent="0.25">
      <c r="D98" s="235" t="s">
        <v>1646</v>
      </c>
      <c r="E98" s="235" t="s">
        <v>536</v>
      </c>
      <c r="F98" s="226">
        <v>28360654.489999998</v>
      </c>
    </row>
    <row r="99" spans="4:6" x14ac:dyDescent="0.25">
      <c r="D99" s="235" t="s">
        <v>1647</v>
      </c>
      <c r="E99" s="235" t="s">
        <v>597</v>
      </c>
      <c r="F99" s="226">
        <v>28360654.489999998</v>
      </c>
    </row>
    <row r="100" spans="4:6" x14ac:dyDescent="0.25">
      <c r="D100" s="235" t="s">
        <v>1648</v>
      </c>
      <c r="E100" s="235" t="s">
        <v>1649</v>
      </c>
      <c r="F100" s="226">
        <v>38317541.090000004</v>
      </c>
    </row>
    <row r="101" spans="4:6" x14ac:dyDescent="0.25">
      <c r="D101" s="235" t="s">
        <v>1650</v>
      </c>
      <c r="E101" s="235" t="s">
        <v>599</v>
      </c>
      <c r="F101" s="226">
        <v>38317541.090000004</v>
      </c>
    </row>
    <row r="102" spans="4:6" x14ac:dyDescent="0.25">
      <c r="D102" s="235" t="s">
        <v>1651</v>
      </c>
      <c r="E102" s="235" t="s">
        <v>1652</v>
      </c>
      <c r="F102" s="226">
        <v>8687060.3800000008</v>
      </c>
    </row>
    <row r="103" spans="4:6" x14ac:dyDescent="0.25">
      <c r="D103" s="235" t="s">
        <v>1653</v>
      </c>
      <c r="E103" s="235" t="s">
        <v>1654</v>
      </c>
      <c r="F103" s="226">
        <v>8687060.3800000008</v>
      </c>
    </row>
    <row r="104" spans="4:6" x14ac:dyDescent="0.25">
      <c r="D104" s="235" t="s">
        <v>1655</v>
      </c>
      <c r="E104" s="235" t="s">
        <v>1619</v>
      </c>
      <c r="F104" s="226">
        <v>0</v>
      </c>
    </row>
    <row r="105" spans="4:6" x14ac:dyDescent="0.25">
      <c r="D105" s="235" t="s">
        <v>1656</v>
      </c>
      <c r="E105" s="235" t="s">
        <v>1657</v>
      </c>
      <c r="F105" s="226">
        <v>0</v>
      </c>
    </row>
    <row r="106" spans="4:6" x14ac:dyDescent="0.25">
      <c r="D106" s="235" t="s">
        <v>1658</v>
      </c>
      <c r="E106" s="235" t="s">
        <v>1659</v>
      </c>
      <c r="F106" s="226">
        <v>0</v>
      </c>
    </row>
    <row r="107" spans="4:6" x14ac:dyDescent="0.25">
      <c r="D107" s="235" t="s">
        <v>1660</v>
      </c>
      <c r="E107" s="235" t="s">
        <v>1661</v>
      </c>
      <c r="F107" s="226">
        <v>0</v>
      </c>
    </row>
    <row r="108" spans="4:6" x14ac:dyDescent="0.25">
      <c r="D108" s="235" t="s">
        <v>1662</v>
      </c>
      <c r="E108" s="235" t="s">
        <v>1663</v>
      </c>
      <c r="F108" s="226">
        <v>0</v>
      </c>
    </row>
    <row r="109" spans="4:6" x14ac:dyDescent="0.25">
      <c r="D109" s="235" t="s">
        <v>1664</v>
      </c>
      <c r="E109" s="235" t="s">
        <v>419</v>
      </c>
      <c r="F109" s="226">
        <v>0</v>
      </c>
    </row>
    <row r="110" spans="4:6" x14ac:dyDescent="0.25">
      <c r="D110" s="235" t="s">
        <v>1665</v>
      </c>
      <c r="E110" s="235" t="s">
        <v>421</v>
      </c>
      <c r="F110" s="226">
        <v>0</v>
      </c>
    </row>
    <row r="111" spans="4:6" x14ac:dyDescent="0.25">
      <c r="D111" s="235" t="s">
        <v>1666</v>
      </c>
      <c r="E111" s="235" t="s">
        <v>390</v>
      </c>
      <c r="F111" s="226">
        <v>0</v>
      </c>
    </row>
    <row r="112" spans="4:6" x14ac:dyDescent="0.25">
      <c r="D112" s="235" t="s">
        <v>1667</v>
      </c>
      <c r="E112" s="235" t="s">
        <v>424</v>
      </c>
      <c r="F112" s="226">
        <v>0</v>
      </c>
    </row>
    <row r="113" spans="4:6" x14ac:dyDescent="0.25">
      <c r="D113" s="235" t="s">
        <v>1668</v>
      </c>
      <c r="E113" s="235" t="s">
        <v>426</v>
      </c>
      <c r="F113" s="226">
        <v>0</v>
      </c>
    </row>
    <row r="114" spans="4:6" x14ac:dyDescent="0.25">
      <c r="D114" s="235" t="s">
        <v>1669</v>
      </c>
      <c r="E114" s="235" t="s">
        <v>419</v>
      </c>
      <c r="F114" s="226">
        <v>0</v>
      </c>
    </row>
    <row r="115" spans="4:6" x14ac:dyDescent="0.25">
      <c r="D115" s="235" t="s">
        <v>1670</v>
      </c>
      <c r="E115" s="235" t="s">
        <v>421</v>
      </c>
      <c r="F115" s="226">
        <v>0</v>
      </c>
    </row>
    <row r="116" spans="4:6" x14ac:dyDescent="0.25">
      <c r="D116" s="235" t="s">
        <v>1671</v>
      </c>
      <c r="E116" s="235" t="s">
        <v>390</v>
      </c>
      <c r="F116" s="226">
        <v>0</v>
      </c>
    </row>
    <row r="117" spans="4:6" x14ac:dyDescent="0.25">
      <c r="D117" s="235" t="s">
        <v>1672</v>
      </c>
      <c r="E117" s="235" t="s">
        <v>1673</v>
      </c>
      <c r="F117" s="226">
        <v>0</v>
      </c>
    </row>
    <row r="118" spans="4:6" x14ac:dyDescent="0.25">
      <c r="D118" s="235" t="s">
        <v>1674</v>
      </c>
      <c r="E118" s="235" t="s">
        <v>1675</v>
      </c>
      <c r="F118" s="226">
        <v>0</v>
      </c>
    </row>
    <row r="119" spans="4:6" x14ac:dyDescent="0.25">
      <c r="D119" s="235" t="s">
        <v>1676</v>
      </c>
      <c r="E119" s="235" t="s">
        <v>1677</v>
      </c>
      <c r="F119" s="226">
        <v>0</v>
      </c>
    </row>
    <row r="120" spans="4:6" x14ac:dyDescent="0.25">
      <c r="D120" s="235" t="s">
        <v>1678</v>
      </c>
      <c r="E120" s="235" t="s">
        <v>1679</v>
      </c>
      <c r="F120" s="226">
        <v>0</v>
      </c>
    </row>
    <row r="121" spans="4:6" x14ac:dyDescent="0.25">
      <c r="D121" s="235" t="s">
        <v>1680</v>
      </c>
      <c r="E121" s="235" t="s">
        <v>1681</v>
      </c>
      <c r="F121" s="226">
        <v>0</v>
      </c>
    </row>
    <row r="122" spans="4:6" x14ac:dyDescent="0.25">
      <c r="D122" s="235" t="s">
        <v>1682</v>
      </c>
      <c r="E122" s="235" t="s">
        <v>1683</v>
      </c>
      <c r="F122" s="226">
        <v>0</v>
      </c>
    </row>
    <row r="123" spans="4:6" x14ac:dyDescent="0.25">
      <c r="D123" s="235" t="s">
        <v>1684</v>
      </c>
      <c r="E123" s="235" t="s">
        <v>1685</v>
      </c>
      <c r="F123" s="226">
        <v>0</v>
      </c>
    </row>
    <row r="124" spans="4:6" x14ac:dyDescent="0.25">
      <c r="D124" s="235" t="s">
        <v>1686</v>
      </c>
      <c r="E124" s="235" t="s">
        <v>1687</v>
      </c>
      <c r="F124" s="226">
        <v>0</v>
      </c>
    </row>
    <row r="125" spans="4:6" x14ac:dyDescent="0.25">
      <c r="D125" s="235" t="s">
        <v>1688</v>
      </c>
      <c r="E125" s="235" t="s">
        <v>1689</v>
      </c>
      <c r="F125" s="226">
        <v>0</v>
      </c>
    </row>
    <row r="126" spans="4:6" x14ac:dyDescent="0.25">
      <c r="D126" s="235" t="s">
        <v>1690</v>
      </c>
      <c r="E126" s="235" t="s">
        <v>1691</v>
      </c>
      <c r="F126" s="226">
        <v>0</v>
      </c>
    </row>
    <row r="127" spans="4:6" x14ac:dyDescent="0.25">
      <c r="D127" s="235" t="s">
        <v>1692</v>
      </c>
      <c r="E127" s="235" t="s">
        <v>1693</v>
      </c>
      <c r="F127" s="226">
        <v>0</v>
      </c>
    </row>
    <row r="128" spans="4:6" x14ac:dyDescent="0.25">
      <c r="D128" s="235" t="s">
        <v>1694</v>
      </c>
      <c r="E128" s="235" t="s">
        <v>1695</v>
      </c>
      <c r="F128" s="226">
        <v>0</v>
      </c>
    </row>
    <row r="129" spans="4:6" x14ac:dyDescent="0.25">
      <c r="D129" s="235" t="s">
        <v>1696</v>
      </c>
      <c r="E129" s="235" t="s">
        <v>1034</v>
      </c>
      <c r="F129" s="226">
        <v>0</v>
      </c>
    </row>
    <row r="130" spans="4:6" x14ac:dyDescent="0.25">
      <c r="D130" s="235" t="s">
        <v>1697</v>
      </c>
      <c r="E130" s="235" t="s">
        <v>1037</v>
      </c>
      <c r="F130" s="226">
        <v>0</v>
      </c>
    </row>
    <row r="131" spans="4:6" x14ac:dyDescent="0.25">
      <c r="D131" s="235" t="s">
        <v>1698</v>
      </c>
      <c r="E131" s="235" t="s">
        <v>1699</v>
      </c>
      <c r="F131" s="226">
        <v>1338382.55</v>
      </c>
    </row>
    <row r="132" spans="4:6" x14ac:dyDescent="0.25">
      <c r="D132" s="235" t="s">
        <v>1700</v>
      </c>
      <c r="E132" s="235" t="s">
        <v>1701</v>
      </c>
      <c r="F132" s="226">
        <v>117337.29</v>
      </c>
    </row>
    <row r="133" spans="4:6" x14ac:dyDescent="0.25">
      <c r="D133" s="235" t="s">
        <v>1702</v>
      </c>
      <c r="E133" s="235" t="s">
        <v>1583</v>
      </c>
      <c r="F133" s="226">
        <v>0</v>
      </c>
    </row>
    <row r="134" spans="4:6" x14ac:dyDescent="0.25">
      <c r="D134" s="235" t="s">
        <v>1703</v>
      </c>
      <c r="E134" s="235" t="s">
        <v>1597</v>
      </c>
      <c r="F134" s="226">
        <v>0</v>
      </c>
    </row>
    <row r="135" spans="4:6" x14ac:dyDescent="0.25">
      <c r="D135" s="235" t="s">
        <v>1704</v>
      </c>
      <c r="E135" s="235" t="s">
        <v>1601</v>
      </c>
      <c r="F135" s="226">
        <v>0</v>
      </c>
    </row>
    <row r="136" spans="4:6" x14ac:dyDescent="0.25">
      <c r="D136" s="235" t="s">
        <v>1705</v>
      </c>
      <c r="E136" s="235" t="s">
        <v>1605</v>
      </c>
      <c r="F136" s="226">
        <v>0</v>
      </c>
    </row>
    <row r="137" spans="4:6" x14ac:dyDescent="0.25">
      <c r="D137" s="235" t="s">
        <v>1706</v>
      </c>
      <c r="E137" s="235" t="s">
        <v>1707</v>
      </c>
      <c r="F137" s="226">
        <v>0</v>
      </c>
    </row>
    <row r="138" spans="4:6" x14ac:dyDescent="0.25">
      <c r="D138" s="235" t="s">
        <v>1708</v>
      </c>
      <c r="E138" s="235" t="s">
        <v>1611</v>
      </c>
      <c r="F138" s="226">
        <v>0</v>
      </c>
    </row>
    <row r="139" spans="4:6" x14ac:dyDescent="0.25">
      <c r="D139" s="235" t="s">
        <v>1709</v>
      </c>
      <c r="E139" s="235" t="s">
        <v>1629</v>
      </c>
      <c r="F139" s="226">
        <v>0</v>
      </c>
    </row>
    <row r="140" spans="4:6" x14ac:dyDescent="0.25">
      <c r="D140" s="235" t="s">
        <v>1710</v>
      </c>
      <c r="E140" s="235" t="s">
        <v>1633</v>
      </c>
      <c r="F140" s="226">
        <v>0</v>
      </c>
    </row>
    <row r="141" spans="4:6" x14ac:dyDescent="0.25">
      <c r="D141" s="235" t="s">
        <v>1711</v>
      </c>
      <c r="E141" s="235" t="s">
        <v>1641</v>
      </c>
      <c r="F141" s="226">
        <v>116402.78</v>
      </c>
    </row>
    <row r="142" spans="4:6" x14ac:dyDescent="0.25">
      <c r="D142" s="235" t="s">
        <v>1712</v>
      </c>
      <c r="E142" s="235" t="s">
        <v>1713</v>
      </c>
      <c r="F142" s="226">
        <v>116402.78</v>
      </c>
    </row>
    <row r="143" spans="4:6" x14ac:dyDescent="0.25">
      <c r="D143" s="235" t="s">
        <v>1714</v>
      </c>
      <c r="E143" s="235" t="s">
        <v>1715</v>
      </c>
      <c r="F143" s="226">
        <v>934.51</v>
      </c>
    </row>
    <row r="144" spans="4:6" x14ac:dyDescent="0.25">
      <c r="D144" s="235" t="s">
        <v>1716</v>
      </c>
      <c r="E144" s="235" t="s">
        <v>1663</v>
      </c>
      <c r="F144" s="226">
        <v>0</v>
      </c>
    </row>
    <row r="145" spans="4:6" x14ac:dyDescent="0.25">
      <c r="D145" s="235" t="s">
        <v>1717</v>
      </c>
      <c r="E145" s="235" t="s">
        <v>424</v>
      </c>
      <c r="F145" s="226">
        <v>0</v>
      </c>
    </row>
    <row r="146" spans="4:6" x14ac:dyDescent="0.25">
      <c r="D146" s="235" t="s">
        <v>1718</v>
      </c>
      <c r="E146" s="235" t="s">
        <v>1719</v>
      </c>
      <c r="F146" s="226">
        <v>0</v>
      </c>
    </row>
    <row r="147" spans="4:6" x14ac:dyDescent="0.25">
      <c r="D147" s="235" t="s">
        <v>1720</v>
      </c>
      <c r="E147" s="235" t="s">
        <v>1689</v>
      </c>
      <c r="F147" s="226">
        <v>0</v>
      </c>
    </row>
    <row r="148" spans="4:6" x14ac:dyDescent="0.25">
      <c r="D148" s="235" t="s">
        <v>1721</v>
      </c>
      <c r="E148" s="235" t="s">
        <v>1691</v>
      </c>
      <c r="F148" s="226">
        <v>0</v>
      </c>
    </row>
    <row r="149" spans="4:6" x14ac:dyDescent="0.25">
      <c r="D149" s="235" t="s">
        <v>1722</v>
      </c>
      <c r="E149" s="235" t="s">
        <v>1265</v>
      </c>
      <c r="F149" s="226">
        <v>0</v>
      </c>
    </row>
    <row r="150" spans="4:6" x14ac:dyDescent="0.25">
      <c r="D150" s="235" t="s">
        <v>1723</v>
      </c>
      <c r="E150" s="235" t="s">
        <v>556</v>
      </c>
      <c r="F150" s="226">
        <v>0</v>
      </c>
    </row>
    <row r="151" spans="4:6" x14ac:dyDescent="0.25">
      <c r="D151" s="235" t="s">
        <v>1724</v>
      </c>
      <c r="E151" s="235" t="s">
        <v>1725</v>
      </c>
      <c r="F151" s="226">
        <v>0</v>
      </c>
    </row>
    <row r="152" spans="4:6" x14ac:dyDescent="0.25">
      <c r="D152" s="235" t="s">
        <v>1726</v>
      </c>
      <c r="E152" s="235" t="s">
        <v>1727</v>
      </c>
      <c r="F152" s="226">
        <v>555180.85</v>
      </c>
    </row>
    <row r="153" spans="4:6" x14ac:dyDescent="0.25">
      <c r="D153" s="235" t="s">
        <v>1728</v>
      </c>
      <c r="E153" s="235" t="s">
        <v>1729</v>
      </c>
      <c r="F153" s="226">
        <v>0</v>
      </c>
    </row>
    <row r="154" spans="4:6" x14ac:dyDescent="0.25">
      <c r="D154" s="235" t="s">
        <v>1730</v>
      </c>
      <c r="E154" s="235" t="s">
        <v>1731</v>
      </c>
      <c r="F154" s="226">
        <v>541121.35</v>
      </c>
    </row>
    <row r="155" spans="4:6" x14ac:dyDescent="0.25">
      <c r="D155" s="235" t="s">
        <v>1732</v>
      </c>
      <c r="E155" s="235" t="s">
        <v>1733</v>
      </c>
      <c r="F155" s="226">
        <v>173033.71</v>
      </c>
    </row>
    <row r="156" spans="4:6" x14ac:dyDescent="0.25">
      <c r="D156" s="235" t="s">
        <v>1734</v>
      </c>
      <c r="E156" s="235" t="s">
        <v>1735</v>
      </c>
      <c r="F156" s="226">
        <v>52026.71</v>
      </c>
    </row>
    <row r="157" spans="4:6" x14ac:dyDescent="0.25">
      <c r="D157" s="235" t="s">
        <v>1736</v>
      </c>
      <c r="E157" s="235" t="s">
        <v>1737</v>
      </c>
      <c r="F157" s="226">
        <v>2632</v>
      </c>
    </row>
    <row r="158" spans="4:6" x14ac:dyDescent="0.25">
      <c r="D158" s="235" t="s">
        <v>1738</v>
      </c>
      <c r="E158" s="235" t="s">
        <v>1739</v>
      </c>
      <c r="F158" s="226">
        <v>256534.88</v>
      </c>
    </row>
    <row r="159" spans="4:6" x14ac:dyDescent="0.25">
      <c r="D159" s="235" t="s">
        <v>1740</v>
      </c>
      <c r="E159" s="235" t="s">
        <v>1741</v>
      </c>
      <c r="F159" s="226">
        <v>56894.05</v>
      </c>
    </row>
    <row r="160" spans="4:6" x14ac:dyDescent="0.25">
      <c r="D160" s="235" t="s">
        <v>1742</v>
      </c>
      <c r="E160" s="235" t="s">
        <v>1743</v>
      </c>
      <c r="F160" s="226">
        <v>0</v>
      </c>
    </row>
    <row r="161" spans="4:6" x14ac:dyDescent="0.25">
      <c r="D161" s="235" t="s">
        <v>1744</v>
      </c>
      <c r="E161" s="235" t="s">
        <v>1745</v>
      </c>
      <c r="F161" s="226">
        <v>4698.21</v>
      </c>
    </row>
    <row r="162" spans="4:6" x14ac:dyDescent="0.25">
      <c r="D162" s="235" t="s">
        <v>1746</v>
      </c>
      <c r="E162" s="235" t="s">
        <v>1747</v>
      </c>
      <c r="F162" s="226">
        <v>4698.21</v>
      </c>
    </row>
    <row r="163" spans="4:6" x14ac:dyDescent="0.25">
      <c r="D163" s="235" t="s">
        <v>1748</v>
      </c>
      <c r="E163" s="235" t="s">
        <v>1749</v>
      </c>
      <c r="F163" s="226">
        <v>6686.42</v>
      </c>
    </row>
    <row r="164" spans="4:6" x14ac:dyDescent="0.25">
      <c r="D164" s="235" t="s">
        <v>1750</v>
      </c>
      <c r="E164" s="235" t="s">
        <v>1751</v>
      </c>
      <c r="F164" s="226">
        <v>6686.42</v>
      </c>
    </row>
    <row r="165" spans="4:6" x14ac:dyDescent="0.25">
      <c r="D165" s="235" t="s">
        <v>1752</v>
      </c>
      <c r="E165" s="235" t="s">
        <v>1753</v>
      </c>
      <c r="F165" s="226">
        <v>2674.87</v>
      </c>
    </row>
    <row r="166" spans="4:6" x14ac:dyDescent="0.25">
      <c r="D166" s="235" t="s">
        <v>1754</v>
      </c>
      <c r="E166" s="235" t="s">
        <v>1755</v>
      </c>
      <c r="F166" s="226">
        <v>2674.87</v>
      </c>
    </row>
    <row r="167" spans="4:6" x14ac:dyDescent="0.25">
      <c r="D167" s="235" t="s">
        <v>1756</v>
      </c>
      <c r="E167" s="235" t="s">
        <v>1757</v>
      </c>
      <c r="F167" s="226">
        <v>0</v>
      </c>
    </row>
    <row r="168" spans="4:6" x14ac:dyDescent="0.25">
      <c r="D168" s="235" t="s">
        <v>1758</v>
      </c>
      <c r="E168" s="235" t="s">
        <v>1093</v>
      </c>
      <c r="F168" s="226">
        <v>0</v>
      </c>
    </row>
    <row r="169" spans="4:6" x14ac:dyDescent="0.25">
      <c r="D169" s="235" t="s">
        <v>1759</v>
      </c>
      <c r="E169" s="235" t="s">
        <v>1760</v>
      </c>
      <c r="F169" s="226">
        <v>385147.42</v>
      </c>
    </row>
    <row r="170" spans="4:6" x14ac:dyDescent="0.25">
      <c r="D170" s="235" t="s">
        <v>1761</v>
      </c>
      <c r="E170" s="235" t="s">
        <v>1762</v>
      </c>
      <c r="F170" s="226">
        <v>72237.48</v>
      </c>
    </row>
    <row r="171" spans="4:6" x14ac:dyDescent="0.25">
      <c r="D171" s="235" t="s">
        <v>1763</v>
      </c>
      <c r="E171" s="235" t="s">
        <v>1121</v>
      </c>
      <c r="F171" s="226">
        <v>0</v>
      </c>
    </row>
    <row r="172" spans="4:6" x14ac:dyDescent="0.25">
      <c r="D172" s="235" t="s">
        <v>1764</v>
      </c>
      <c r="E172" s="235" t="s">
        <v>1123</v>
      </c>
      <c r="F172" s="226">
        <v>0</v>
      </c>
    </row>
    <row r="173" spans="4:6" x14ac:dyDescent="0.25">
      <c r="D173" s="235" t="s">
        <v>1765</v>
      </c>
      <c r="E173" s="235" t="s">
        <v>1125</v>
      </c>
      <c r="F173" s="226">
        <v>0</v>
      </c>
    </row>
    <row r="174" spans="4:6" x14ac:dyDescent="0.25">
      <c r="D174" s="235" t="s">
        <v>1766</v>
      </c>
      <c r="E174" s="235" t="s">
        <v>1127</v>
      </c>
      <c r="F174" s="226">
        <v>0</v>
      </c>
    </row>
    <row r="175" spans="4:6" x14ac:dyDescent="0.25">
      <c r="D175" s="235" t="s">
        <v>1767</v>
      </c>
      <c r="E175" s="235" t="s">
        <v>1768</v>
      </c>
      <c r="F175" s="226">
        <v>21528.81</v>
      </c>
    </row>
    <row r="176" spans="4:6" x14ac:dyDescent="0.25">
      <c r="D176" s="235" t="s">
        <v>1769</v>
      </c>
      <c r="E176" s="235" t="s">
        <v>1770</v>
      </c>
      <c r="F176" s="226">
        <v>578.98</v>
      </c>
    </row>
    <row r="177" spans="4:6" x14ac:dyDescent="0.25">
      <c r="D177" s="235" t="s">
        <v>1771</v>
      </c>
      <c r="E177" s="235" t="s">
        <v>1772</v>
      </c>
      <c r="F177" s="226">
        <v>2997.7</v>
      </c>
    </row>
    <row r="178" spans="4:6" x14ac:dyDescent="0.25">
      <c r="D178" s="235" t="s">
        <v>1773</v>
      </c>
      <c r="E178" s="235" t="s">
        <v>1774</v>
      </c>
      <c r="F178" s="226">
        <v>1309.3699999999999</v>
      </c>
    </row>
    <row r="179" spans="4:6" x14ac:dyDescent="0.25">
      <c r="D179" s="235" t="s">
        <v>1775</v>
      </c>
      <c r="E179" s="235" t="s">
        <v>1776</v>
      </c>
      <c r="F179" s="226">
        <v>408.92</v>
      </c>
    </row>
    <row r="180" spans="4:6" x14ac:dyDescent="0.25">
      <c r="D180" s="235" t="s">
        <v>1777</v>
      </c>
      <c r="E180" s="235" t="s">
        <v>1774</v>
      </c>
      <c r="F180" s="226">
        <v>412.54</v>
      </c>
    </row>
    <row r="181" spans="4:6" x14ac:dyDescent="0.25">
      <c r="D181" s="235" t="s">
        <v>1778</v>
      </c>
      <c r="E181" s="235" t="s">
        <v>1779</v>
      </c>
      <c r="F181" s="226">
        <v>0</v>
      </c>
    </row>
    <row r="182" spans="4:6" x14ac:dyDescent="0.25">
      <c r="D182" s="235" t="s">
        <v>1780</v>
      </c>
      <c r="E182" s="235" t="s">
        <v>1781</v>
      </c>
      <c r="F182" s="226">
        <v>3716.52</v>
      </c>
    </row>
    <row r="183" spans="4:6" x14ac:dyDescent="0.25">
      <c r="D183" s="235" t="s">
        <v>1782</v>
      </c>
      <c r="E183" s="235" t="s">
        <v>1783</v>
      </c>
      <c r="F183" s="226">
        <v>0</v>
      </c>
    </row>
    <row r="184" spans="4:6" x14ac:dyDescent="0.25">
      <c r="D184" s="235" t="s">
        <v>1784</v>
      </c>
      <c r="E184" s="235" t="s">
        <v>1785</v>
      </c>
      <c r="F184" s="226">
        <v>9431.3700000000008</v>
      </c>
    </row>
    <row r="185" spans="4:6" x14ac:dyDescent="0.25">
      <c r="D185" s="235" t="s">
        <v>1786</v>
      </c>
      <c r="E185" s="235" t="s">
        <v>1787</v>
      </c>
      <c r="F185" s="226">
        <v>105.14</v>
      </c>
    </row>
    <row r="186" spans="4:6" x14ac:dyDescent="0.25">
      <c r="D186" s="235" t="s">
        <v>1788</v>
      </c>
      <c r="E186" s="235" t="s">
        <v>1789</v>
      </c>
      <c r="F186" s="226">
        <v>2568.27</v>
      </c>
    </row>
    <row r="187" spans="4:6" x14ac:dyDescent="0.25">
      <c r="D187" s="235" t="s">
        <v>1790</v>
      </c>
      <c r="E187" s="235" t="s">
        <v>1791</v>
      </c>
      <c r="F187" s="226">
        <v>4558.3999999999996</v>
      </c>
    </row>
    <row r="188" spans="4:6" x14ac:dyDescent="0.25">
      <c r="D188" s="235" t="s">
        <v>1792</v>
      </c>
      <c r="E188" s="235" t="s">
        <v>1793</v>
      </c>
      <c r="F188" s="226">
        <v>1386.03</v>
      </c>
    </row>
    <row r="189" spans="4:6" x14ac:dyDescent="0.25">
      <c r="D189" s="235" t="s">
        <v>1794</v>
      </c>
      <c r="E189" s="235" t="s">
        <v>1795</v>
      </c>
      <c r="F189" s="226">
        <v>30024.46</v>
      </c>
    </row>
    <row r="190" spans="4:6" x14ac:dyDescent="0.25">
      <c r="D190" s="235" t="s">
        <v>1796</v>
      </c>
      <c r="E190" s="235" t="s">
        <v>1797</v>
      </c>
      <c r="F190" s="226">
        <v>13915.11</v>
      </c>
    </row>
    <row r="191" spans="4:6" x14ac:dyDescent="0.25">
      <c r="D191" s="235" t="s">
        <v>1798</v>
      </c>
      <c r="E191" s="235" t="s">
        <v>1799</v>
      </c>
      <c r="F191" s="226">
        <v>0</v>
      </c>
    </row>
    <row r="192" spans="4:6" x14ac:dyDescent="0.25">
      <c r="D192" s="235" t="s">
        <v>1800</v>
      </c>
      <c r="E192" s="235" t="s">
        <v>1801</v>
      </c>
      <c r="F192" s="226">
        <v>824.67</v>
      </c>
    </row>
    <row r="193" spans="4:6" x14ac:dyDescent="0.25">
      <c r="D193" s="235" t="s">
        <v>1802</v>
      </c>
      <c r="E193" s="235" t="s">
        <v>1803</v>
      </c>
      <c r="F193" s="226">
        <v>312909.94</v>
      </c>
    </row>
    <row r="194" spans="4:6" x14ac:dyDescent="0.25">
      <c r="D194" s="235" t="s">
        <v>1804</v>
      </c>
      <c r="E194" s="235" t="s">
        <v>1805</v>
      </c>
      <c r="F194" s="226">
        <v>146458.75</v>
      </c>
    </row>
    <row r="195" spans="4:6" x14ac:dyDescent="0.25">
      <c r="D195" s="235" t="s">
        <v>1806</v>
      </c>
      <c r="E195" s="235" t="s">
        <v>1807</v>
      </c>
      <c r="F195" s="226">
        <v>0</v>
      </c>
    </row>
    <row r="196" spans="4:6" x14ac:dyDescent="0.25">
      <c r="D196" s="235" t="s">
        <v>1808</v>
      </c>
      <c r="E196" s="235" t="s">
        <v>1809</v>
      </c>
      <c r="F196" s="226">
        <v>71925.39</v>
      </c>
    </row>
    <row r="197" spans="4:6" x14ac:dyDescent="0.25">
      <c r="D197" s="235" t="s">
        <v>1810</v>
      </c>
      <c r="E197" s="235" t="s">
        <v>1811</v>
      </c>
      <c r="F197" s="226">
        <v>26376.55</v>
      </c>
    </row>
    <row r="198" spans="4:6" x14ac:dyDescent="0.25">
      <c r="D198" s="235" t="s">
        <v>1812</v>
      </c>
      <c r="E198" s="235" t="s">
        <v>1813</v>
      </c>
      <c r="F198" s="226">
        <v>42087.88</v>
      </c>
    </row>
    <row r="199" spans="4:6" x14ac:dyDescent="0.25">
      <c r="D199" s="235" t="s">
        <v>1814</v>
      </c>
      <c r="E199" s="235" t="s">
        <v>1815</v>
      </c>
      <c r="F199" s="226">
        <v>21625.49</v>
      </c>
    </row>
    <row r="200" spans="4:6" x14ac:dyDescent="0.25">
      <c r="D200" s="235" t="s">
        <v>1816</v>
      </c>
      <c r="E200" s="235" t="s">
        <v>1817</v>
      </c>
      <c r="F200" s="226">
        <v>0</v>
      </c>
    </row>
    <row r="201" spans="4:6" x14ac:dyDescent="0.25">
      <c r="D201" s="235" t="s">
        <v>1818</v>
      </c>
      <c r="E201" s="235" t="s">
        <v>1819</v>
      </c>
      <c r="F201" s="226">
        <v>4435.88</v>
      </c>
    </row>
    <row r="202" spans="4:6" x14ac:dyDescent="0.25">
      <c r="D202" s="235" t="s">
        <v>1820</v>
      </c>
      <c r="E202" s="235" t="s">
        <v>1821</v>
      </c>
      <c r="F202" s="226">
        <v>487.09</v>
      </c>
    </row>
    <row r="203" spans="4:6" x14ac:dyDescent="0.25">
      <c r="D203" s="235" t="s">
        <v>1822</v>
      </c>
      <c r="E203" s="235" t="s">
        <v>1823</v>
      </c>
      <c r="F203" s="226">
        <v>0</v>
      </c>
    </row>
    <row r="204" spans="4:6" x14ac:dyDescent="0.25">
      <c r="D204" s="235" t="s">
        <v>1824</v>
      </c>
      <c r="E204" s="235" t="s">
        <v>1825</v>
      </c>
      <c r="F204" s="226">
        <v>0</v>
      </c>
    </row>
    <row r="205" spans="4:6" x14ac:dyDescent="0.25">
      <c r="D205" s="235" t="s">
        <v>1826</v>
      </c>
      <c r="E205" s="235" t="s">
        <v>1827</v>
      </c>
      <c r="F205" s="226">
        <v>487.09</v>
      </c>
    </row>
    <row r="206" spans="4:6" x14ac:dyDescent="0.25">
      <c r="D206" s="235" t="s">
        <v>1828</v>
      </c>
      <c r="E206" s="235" t="s">
        <v>1829</v>
      </c>
      <c r="F206" s="226">
        <v>0</v>
      </c>
    </row>
    <row r="207" spans="4:6" x14ac:dyDescent="0.25">
      <c r="D207" s="235" t="s">
        <v>1830</v>
      </c>
      <c r="E207" s="235" t="s">
        <v>1831</v>
      </c>
      <c r="F207" s="226">
        <v>0</v>
      </c>
    </row>
    <row r="208" spans="4:6" x14ac:dyDescent="0.25">
      <c r="D208" s="235" t="s">
        <v>1832</v>
      </c>
      <c r="E208" s="235" t="s">
        <v>1833</v>
      </c>
      <c r="F208" s="226">
        <v>0</v>
      </c>
    </row>
    <row r="209" spans="4:6" x14ac:dyDescent="0.25">
      <c r="D209" s="235" t="s">
        <v>1834</v>
      </c>
      <c r="E209" s="235" t="s">
        <v>1835</v>
      </c>
      <c r="F209" s="226">
        <v>0</v>
      </c>
    </row>
    <row r="210" spans="4:6" x14ac:dyDescent="0.25">
      <c r="D210" s="235" t="s">
        <v>1836</v>
      </c>
      <c r="E210" s="235" t="s">
        <v>1837</v>
      </c>
      <c r="F210" s="226">
        <v>0</v>
      </c>
    </row>
    <row r="211" spans="4:6" x14ac:dyDescent="0.25">
      <c r="D211" s="235" t="s">
        <v>1838</v>
      </c>
      <c r="E211" s="235" t="s">
        <v>1839</v>
      </c>
      <c r="F211" s="226">
        <v>157.37</v>
      </c>
    </row>
    <row r="212" spans="4:6" x14ac:dyDescent="0.25">
      <c r="D212" s="235" t="s">
        <v>1840</v>
      </c>
      <c r="E212" s="235" t="s">
        <v>1841</v>
      </c>
      <c r="F212" s="226">
        <v>0</v>
      </c>
    </row>
    <row r="213" spans="4:6" x14ac:dyDescent="0.25">
      <c r="D213" s="235" t="s">
        <v>1842</v>
      </c>
      <c r="E213" s="235" t="s">
        <v>1843</v>
      </c>
      <c r="F213" s="226">
        <v>329.72</v>
      </c>
    </row>
    <row r="214" spans="4:6" x14ac:dyDescent="0.25">
      <c r="D214" s="235" t="s">
        <v>1844</v>
      </c>
      <c r="E214" s="235" t="s">
        <v>1845</v>
      </c>
      <c r="F214" s="226">
        <v>0</v>
      </c>
    </row>
    <row r="215" spans="4:6" x14ac:dyDescent="0.25">
      <c r="D215" s="235" t="s">
        <v>1846</v>
      </c>
      <c r="E215" s="235" t="s">
        <v>1847</v>
      </c>
      <c r="F215" s="226">
        <v>38858.04</v>
      </c>
    </row>
    <row r="216" spans="4:6" x14ac:dyDescent="0.25">
      <c r="D216" s="235" t="s">
        <v>1848</v>
      </c>
      <c r="E216" s="235" t="s">
        <v>1847</v>
      </c>
      <c r="F216" s="226">
        <v>38858.04</v>
      </c>
    </row>
    <row r="217" spans="4:6" x14ac:dyDescent="0.25">
      <c r="D217" s="235" t="s">
        <v>1849</v>
      </c>
      <c r="E217" s="235" t="s">
        <v>1850</v>
      </c>
      <c r="F217" s="226">
        <v>38858.04</v>
      </c>
    </row>
    <row r="218" spans="4:6" x14ac:dyDescent="0.25">
      <c r="D218" s="235" t="s">
        <v>1851</v>
      </c>
      <c r="E218" s="235" t="s">
        <v>1852</v>
      </c>
      <c r="F218" s="226">
        <v>0</v>
      </c>
    </row>
    <row r="219" spans="4:6" x14ac:dyDescent="0.25">
      <c r="D219" s="235" t="s">
        <v>1853</v>
      </c>
      <c r="E219" s="235" t="s">
        <v>1854</v>
      </c>
      <c r="F219" s="226">
        <v>0</v>
      </c>
    </row>
    <row r="220" spans="4:6" x14ac:dyDescent="0.25">
      <c r="D220" s="235" t="s">
        <v>1855</v>
      </c>
      <c r="E220" s="235" t="s">
        <v>1856</v>
      </c>
      <c r="F220" s="226">
        <v>0</v>
      </c>
    </row>
    <row r="221" spans="4:6" x14ac:dyDescent="0.25">
      <c r="D221" s="235" t="s">
        <v>1857</v>
      </c>
      <c r="E221" s="235" t="s">
        <v>1103</v>
      </c>
      <c r="F221" s="226">
        <v>0</v>
      </c>
    </row>
    <row r="222" spans="4:6" x14ac:dyDescent="0.25">
      <c r="D222" s="235" t="s">
        <v>1858</v>
      </c>
      <c r="E222" s="235" t="s">
        <v>1859</v>
      </c>
      <c r="F222" s="226">
        <v>0</v>
      </c>
    </row>
    <row r="223" spans="4:6" x14ac:dyDescent="0.25">
      <c r="D223" s="235" t="s">
        <v>1860</v>
      </c>
      <c r="E223" s="235" t="s">
        <v>1861</v>
      </c>
      <c r="F223" s="226">
        <v>0</v>
      </c>
    </row>
    <row r="224" spans="4:6" x14ac:dyDescent="0.25">
      <c r="D224" s="235" t="s">
        <v>1862</v>
      </c>
      <c r="E224" s="235" t="s">
        <v>1863</v>
      </c>
      <c r="F224" s="226">
        <v>241371.86</v>
      </c>
    </row>
    <row r="225" spans="4:6" x14ac:dyDescent="0.25">
      <c r="D225" s="235" t="s">
        <v>1864</v>
      </c>
      <c r="E225" s="235" t="s">
        <v>1865</v>
      </c>
      <c r="F225" s="226">
        <v>0</v>
      </c>
    </row>
    <row r="226" spans="4:6" x14ac:dyDescent="0.25">
      <c r="D226" s="235" t="s">
        <v>1866</v>
      </c>
      <c r="E226" s="235" t="s">
        <v>1867</v>
      </c>
      <c r="F226" s="226">
        <v>40</v>
      </c>
    </row>
    <row r="227" spans="4:6" x14ac:dyDescent="0.25">
      <c r="D227" s="235" t="s">
        <v>1868</v>
      </c>
      <c r="E227" s="235" t="s">
        <v>1869</v>
      </c>
      <c r="F227" s="226">
        <v>40</v>
      </c>
    </row>
    <row r="228" spans="4:6" x14ac:dyDescent="0.25">
      <c r="D228" s="235" t="s">
        <v>1870</v>
      </c>
      <c r="E228" s="235" t="s">
        <v>1871</v>
      </c>
      <c r="F228" s="226">
        <v>241331.86</v>
      </c>
    </row>
    <row r="229" spans="4:6" x14ac:dyDescent="0.25">
      <c r="D229" s="235" t="s">
        <v>1872</v>
      </c>
      <c r="E229" s="235" t="s">
        <v>1873</v>
      </c>
      <c r="F229" s="226">
        <v>21042.58</v>
      </c>
    </row>
    <row r="230" spans="4:6" x14ac:dyDescent="0.25">
      <c r="D230" s="235" t="s">
        <v>1874</v>
      </c>
      <c r="E230" s="235" t="s">
        <v>1875</v>
      </c>
      <c r="F230" s="226">
        <v>6823.3</v>
      </c>
    </row>
    <row r="231" spans="4:6" x14ac:dyDescent="0.25">
      <c r="D231" s="235" t="s">
        <v>1876</v>
      </c>
      <c r="E231" s="235" t="s">
        <v>1877</v>
      </c>
      <c r="F231" s="226">
        <v>598.54999999999995</v>
      </c>
    </row>
    <row r="232" spans="4:6" x14ac:dyDescent="0.25">
      <c r="D232" s="235" t="s">
        <v>1878</v>
      </c>
      <c r="E232" s="235" t="s">
        <v>1879</v>
      </c>
      <c r="F232" s="226">
        <v>159.80000000000001</v>
      </c>
    </row>
    <row r="233" spans="4:6" x14ac:dyDescent="0.25">
      <c r="D233" s="235" t="s">
        <v>1880</v>
      </c>
      <c r="E233" s="235" t="s">
        <v>1881</v>
      </c>
      <c r="F233" s="226">
        <v>2153.15</v>
      </c>
    </row>
    <row r="234" spans="4:6" x14ac:dyDescent="0.25">
      <c r="D234" s="235" t="s">
        <v>1882</v>
      </c>
      <c r="E234" s="235" t="s">
        <v>1883</v>
      </c>
      <c r="F234" s="226">
        <v>29669.14</v>
      </c>
    </row>
    <row r="235" spans="4:6" x14ac:dyDescent="0.25">
      <c r="D235" s="235" t="s">
        <v>1884</v>
      </c>
      <c r="E235" s="235" t="s">
        <v>1885</v>
      </c>
      <c r="F235" s="226">
        <v>125040.64</v>
      </c>
    </row>
    <row r="236" spans="4:6" x14ac:dyDescent="0.25">
      <c r="D236" s="235" t="s">
        <v>1886</v>
      </c>
      <c r="E236" s="235" t="s">
        <v>1887</v>
      </c>
      <c r="F236" s="226">
        <v>0</v>
      </c>
    </row>
    <row r="237" spans="4:6" x14ac:dyDescent="0.25">
      <c r="D237" s="235" t="s">
        <v>1888</v>
      </c>
      <c r="E237" s="235" t="s">
        <v>1889</v>
      </c>
      <c r="F237" s="226">
        <v>0</v>
      </c>
    </row>
    <row r="238" spans="4:6" x14ac:dyDescent="0.25">
      <c r="D238" s="235" t="s">
        <v>1890</v>
      </c>
      <c r="E238" s="235" t="s">
        <v>1891</v>
      </c>
      <c r="F238" s="226">
        <v>0</v>
      </c>
    </row>
    <row r="239" spans="4:6" x14ac:dyDescent="0.25">
      <c r="D239" s="235" t="s">
        <v>1892</v>
      </c>
      <c r="E239" s="235" t="s">
        <v>1203</v>
      </c>
      <c r="F239" s="226">
        <v>0</v>
      </c>
    </row>
    <row r="240" spans="4:6" x14ac:dyDescent="0.25">
      <c r="D240" s="235" t="s">
        <v>3574</v>
      </c>
      <c r="E240" s="235" t="s">
        <v>3575</v>
      </c>
      <c r="F240" s="226">
        <v>0</v>
      </c>
    </row>
    <row r="241" spans="4:6" x14ac:dyDescent="0.25">
      <c r="D241" s="235" t="s">
        <v>1893</v>
      </c>
      <c r="E241" s="235" t="s">
        <v>1894</v>
      </c>
      <c r="F241" s="226">
        <v>48305.77</v>
      </c>
    </row>
    <row r="242" spans="4:6" x14ac:dyDescent="0.25">
      <c r="D242" s="235" t="s">
        <v>1895</v>
      </c>
      <c r="E242" s="235" t="s">
        <v>1896</v>
      </c>
      <c r="F242" s="226">
        <v>7538.93</v>
      </c>
    </row>
    <row r="243" spans="4:6" x14ac:dyDescent="0.25">
      <c r="D243" s="235" t="s">
        <v>1897</v>
      </c>
      <c r="E243" s="235" t="s">
        <v>1898</v>
      </c>
      <c r="F243" s="226">
        <v>0</v>
      </c>
    </row>
    <row r="244" spans="4:6" x14ac:dyDescent="0.25">
      <c r="D244" s="235" t="s">
        <v>1899</v>
      </c>
      <c r="E244" s="235" t="s">
        <v>1900</v>
      </c>
      <c r="F244" s="226">
        <v>0</v>
      </c>
    </row>
    <row r="245" spans="4:6" x14ac:dyDescent="0.25">
      <c r="D245" s="235" t="s">
        <v>1901</v>
      </c>
      <c r="E245" s="235" t="s">
        <v>1719</v>
      </c>
      <c r="F245" s="226">
        <v>6888239.0899999999</v>
      </c>
    </row>
    <row r="246" spans="4:6" x14ac:dyDescent="0.25">
      <c r="D246" s="235" t="s">
        <v>1902</v>
      </c>
      <c r="E246" s="235" t="s">
        <v>1903</v>
      </c>
      <c r="F246" s="226">
        <v>0</v>
      </c>
    </row>
    <row r="247" spans="4:6" x14ac:dyDescent="0.25">
      <c r="D247" s="235" t="s">
        <v>1904</v>
      </c>
      <c r="E247" s="235" t="s">
        <v>1905</v>
      </c>
      <c r="F247" s="226">
        <v>4112997.88</v>
      </c>
    </row>
    <row r="248" spans="4:6" x14ac:dyDescent="0.25">
      <c r="D248" s="235" t="s">
        <v>1906</v>
      </c>
      <c r="E248" s="235" t="s">
        <v>532</v>
      </c>
      <c r="F248" s="226">
        <v>0</v>
      </c>
    </row>
    <row r="249" spans="4:6" x14ac:dyDescent="0.25">
      <c r="D249" s="235" t="s">
        <v>1907</v>
      </c>
      <c r="E249" s="235" t="s">
        <v>1908</v>
      </c>
      <c r="F249" s="226">
        <v>0</v>
      </c>
    </row>
    <row r="250" spans="4:6" x14ac:dyDescent="0.25">
      <c r="D250" s="235" t="s">
        <v>1909</v>
      </c>
      <c r="E250" s="235" t="s">
        <v>534</v>
      </c>
      <c r="F250" s="226">
        <v>62843.67</v>
      </c>
    </row>
    <row r="251" spans="4:6" x14ac:dyDescent="0.25">
      <c r="D251" s="235" t="s">
        <v>1910</v>
      </c>
      <c r="E251" s="235" t="s">
        <v>1911</v>
      </c>
      <c r="F251" s="226">
        <v>62843.67</v>
      </c>
    </row>
    <row r="252" spans="4:6" x14ac:dyDescent="0.25">
      <c r="D252" s="235" t="s">
        <v>1912</v>
      </c>
      <c r="E252" s="235" t="s">
        <v>1913</v>
      </c>
      <c r="F252" s="226">
        <v>497775.08</v>
      </c>
    </row>
    <row r="253" spans="4:6" x14ac:dyDescent="0.25">
      <c r="D253" s="235" t="s">
        <v>1914</v>
      </c>
      <c r="E253" s="235" t="s">
        <v>1915</v>
      </c>
      <c r="F253" s="226">
        <v>497775.08</v>
      </c>
    </row>
    <row r="254" spans="4:6" x14ac:dyDescent="0.25">
      <c r="D254" s="235" t="s">
        <v>1916</v>
      </c>
      <c r="E254" s="235" t="s">
        <v>1917</v>
      </c>
      <c r="F254" s="226">
        <v>1192975.07</v>
      </c>
    </row>
    <row r="255" spans="4:6" x14ac:dyDescent="0.25">
      <c r="D255" s="235" t="s">
        <v>1918</v>
      </c>
      <c r="E255" s="235" t="s">
        <v>1919</v>
      </c>
      <c r="F255" s="226">
        <v>1192975.07</v>
      </c>
    </row>
    <row r="256" spans="4:6" x14ac:dyDescent="0.25">
      <c r="D256" s="235" t="s">
        <v>1920</v>
      </c>
      <c r="E256" s="235" t="s">
        <v>1921</v>
      </c>
      <c r="F256" s="226">
        <v>2359404.06</v>
      </c>
    </row>
    <row r="257" spans="4:6" x14ac:dyDescent="0.25">
      <c r="D257" s="235" t="s">
        <v>1922</v>
      </c>
      <c r="E257" s="235" t="s">
        <v>1923</v>
      </c>
      <c r="F257" s="226">
        <v>2359404.06</v>
      </c>
    </row>
    <row r="258" spans="4:6" x14ac:dyDescent="0.25">
      <c r="D258" s="235" t="s">
        <v>1924</v>
      </c>
      <c r="E258" s="235" t="s">
        <v>1925</v>
      </c>
      <c r="F258" s="226">
        <v>0</v>
      </c>
    </row>
    <row r="259" spans="4:6" x14ac:dyDescent="0.25">
      <c r="D259" s="235" t="s">
        <v>1926</v>
      </c>
      <c r="E259" s="235" t="s">
        <v>1927</v>
      </c>
      <c r="F259" s="226">
        <v>0</v>
      </c>
    </row>
    <row r="260" spans="4:6" x14ac:dyDescent="0.25">
      <c r="D260" s="235" t="s">
        <v>1928</v>
      </c>
      <c r="E260" s="235" t="s">
        <v>1929</v>
      </c>
      <c r="F260" s="226">
        <v>0</v>
      </c>
    </row>
    <row r="261" spans="4:6" x14ac:dyDescent="0.25">
      <c r="D261" s="235" t="s">
        <v>1930</v>
      </c>
      <c r="E261" s="235" t="s">
        <v>1931</v>
      </c>
      <c r="F261" s="226">
        <v>0</v>
      </c>
    </row>
    <row r="262" spans="4:6" x14ac:dyDescent="0.25">
      <c r="D262" s="235" t="s">
        <v>1932</v>
      </c>
      <c r="E262" s="235" t="s">
        <v>1933</v>
      </c>
      <c r="F262" s="226">
        <v>0</v>
      </c>
    </row>
    <row r="263" spans="4:6" x14ac:dyDescent="0.25">
      <c r="D263" s="235" t="s">
        <v>1934</v>
      </c>
      <c r="E263" s="235" t="s">
        <v>1935</v>
      </c>
      <c r="F263" s="226">
        <v>0</v>
      </c>
    </row>
    <row r="264" spans="4:6" x14ac:dyDescent="0.25">
      <c r="D264" s="235" t="s">
        <v>1936</v>
      </c>
      <c r="E264" s="235" t="s">
        <v>1937</v>
      </c>
      <c r="F264" s="226">
        <v>0</v>
      </c>
    </row>
    <row r="265" spans="4:6" x14ac:dyDescent="0.25">
      <c r="D265" s="235" t="s">
        <v>1938</v>
      </c>
      <c r="E265" s="235" t="s">
        <v>534</v>
      </c>
      <c r="F265" s="226">
        <v>0</v>
      </c>
    </row>
    <row r="266" spans="4:6" x14ac:dyDescent="0.25">
      <c r="D266" s="235" t="s">
        <v>1939</v>
      </c>
      <c r="E266" s="235" t="s">
        <v>536</v>
      </c>
      <c r="F266" s="226">
        <v>0</v>
      </c>
    </row>
    <row r="267" spans="4:6" x14ac:dyDescent="0.25">
      <c r="D267" s="235" t="s">
        <v>1940</v>
      </c>
      <c r="E267" s="235" t="s">
        <v>1941</v>
      </c>
      <c r="F267" s="226">
        <v>0</v>
      </c>
    </row>
    <row r="268" spans="4:6" x14ac:dyDescent="0.25">
      <c r="D268" s="235" t="s">
        <v>1942</v>
      </c>
      <c r="E268" s="235" t="s">
        <v>494</v>
      </c>
      <c r="F268" s="226">
        <v>0</v>
      </c>
    </row>
    <row r="269" spans="4:6" x14ac:dyDescent="0.25">
      <c r="D269" s="235" t="s">
        <v>1943</v>
      </c>
      <c r="E269" s="235" t="s">
        <v>1944</v>
      </c>
      <c r="F269" s="226">
        <v>0</v>
      </c>
    </row>
    <row r="270" spans="4:6" x14ac:dyDescent="0.25">
      <c r="D270" s="235" t="s">
        <v>1945</v>
      </c>
      <c r="E270" s="235" t="s">
        <v>1946</v>
      </c>
      <c r="F270" s="226">
        <v>0</v>
      </c>
    </row>
    <row r="271" spans="4:6" x14ac:dyDescent="0.25">
      <c r="D271" s="235" t="s">
        <v>1947</v>
      </c>
      <c r="E271" s="235" t="s">
        <v>464</v>
      </c>
      <c r="F271" s="226">
        <v>0</v>
      </c>
    </row>
    <row r="272" spans="4:6" x14ac:dyDescent="0.25">
      <c r="D272" s="235" t="s">
        <v>1948</v>
      </c>
      <c r="E272" s="235" t="s">
        <v>466</v>
      </c>
      <c r="F272" s="226">
        <v>0</v>
      </c>
    </row>
    <row r="273" spans="4:6" x14ac:dyDescent="0.25">
      <c r="D273" s="235" t="s">
        <v>1949</v>
      </c>
      <c r="E273" s="235" t="s">
        <v>1649</v>
      </c>
      <c r="F273" s="226">
        <v>0</v>
      </c>
    </row>
    <row r="274" spans="4:6" x14ac:dyDescent="0.25">
      <c r="D274" s="235" t="s">
        <v>1950</v>
      </c>
      <c r="E274" s="235" t="s">
        <v>494</v>
      </c>
      <c r="F274" s="226">
        <v>0</v>
      </c>
    </row>
    <row r="275" spans="4:6" x14ac:dyDescent="0.25">
      <c r="D275" s="235" t="s">
        <v>1951</v>
      </c>
      <c r="E275" s="235" t="s">
        <v>1952</v>
      </c>
      <c r="F275" s="226">
        <v>0</v>
      </c>
    </row>
    <row r="276" spans="4:6" x14ac:dyDescent="0.25">
      <c r="D276" s="235" t="s">
        <v>1953</v>
      </c>
      <c r="E276" s="235" t="s">
        <v>1954</v>
      </c>
      <c r="F276" s="226">
        <v>0</v>
      </c>
    </row>
    <row r="277" spans="4:6" x14ac:dyDescent="0.25">
      <c r="D277" s="235" t="s">
        <v>1955</v>
      </c>
      <c r="E277" s="235" t="s">
        <v>1956</v>
      </c>
      <c r="F277" s="226">
        <v>0</v>
      </c>
    </row>
    <row r="278" spans="4:6" x14ac:dyDescent="0.25">
      <c r="D278" s="235" t="s">
        <v>1957</v>
      </c>
      <c r="E278" s="235" t="s">
        <v>1958</v>
      </c>
      <c r="F278" s="226">
        <v>0</v>
      </c>
    </row>
    <row r="279" spans="4:6" x14ac:dyDescent="0.25">
      <c r="D279" s="235" t="s">
        <v>1959</v>
      </c>
      <c r="E279" s="235" t="s">
        <v>1960</v>
      </c>
      <c r="F279" s="226">
        <v>0</v>
      </c>
    </row>
    <row r="280" spans="4:6" x14ac:dyDescent="0.25">
      <c r="D280" s="235" t="s">
        <v>1961</v>
      </c>
      <c r="E280" s="235" t="s">
        <v>1962</v>
      </c>
      <c r="F280" s="226">
        <v>2775241.21</v>
      </c>
    </row>
    <row r="281" spans="4:6" x14ac:dyDescent="0.25">
      <c r="D281" s="235" t="s">
        <v>1963</v>
      </c>
      <c r="E281" s="235" t="s">
        <v>532</v>
      </c>
      <c r="F281" s="226">
        <v>0</v>
      </c>
    </row>
    <row r="282" spans="4:6" x14ac:dyDescent="0.25">
      <c r="D282" s="235" t="s">
        <v>1964</v>
      </c>
      <c r="E282" s="235" t="s">
        <v>1965</v>
      </c>
      <c r="F282" s="226">
        <v>0</v>
      </c>
    </row>
    <row r="283" spans="4:6" x14ac:dyDescent="0.25">
      <c r="D283" s="235" t="s">
        <v>1966</v>
      </c>
      <c r="E283" s="235" t="s">
        <v>534</v>
      </c>
      <c r="F283" s="226">
        <v>0</v>
      </c>
    </row>
    <row r="284" spans="4:6" x14ac:dyDescent="0.25">
      <c r="D284" s="235" t="s">
        <v>1967</v>
      </c>
      <c r="E284" s="235" t="s">
        <v>466</v>
      </c>
      <c r="F284" s="226">
        <v>0</v>
      </c>
    </row>
    <row r="285" spans="4:6" x14ac:dyDescent="0.25">
      <c r="D285" s="235" t="s">
        <v>1968</v>
      </c>
      <c r="E285" s="235" t="s">
        <v>468</v>
      </c>
      <c r="F285" s="226">
        <v>499385.67</v>
      </c>
    </row>
    <row r="286" spans="4:6" x14ac:dyDescent="0.25">
      <c r="D286" s="235" t="s">
        <v>1969</v>
      </c>
      <c r="E286" s="235" t="s">
        <v>494</v>
      </c>
      <c r="F286" s="226">
        <v>2275855.54</v>
      </c>
    </row>
    <row r="287" spans="4:6" x14ac:dyDescent="0.25">
      <c r="D287" s="235" t="s">
        <v>1970</v>
      </c>
      <c r="E287" s="235" t="s">
        <v>1971</v>
      </c>
      <c r="F287" s="226">
        <v>4182219.67</v>
      </c>
    </row>
    <row r="288" spans="4:6" x14ac:dyDescent="0.25">
      <c r="D288" s="235" t="s">
        <v>1972</v>
      </c>
      <c r="E288" s="235" t="s">
        <v>1973</v>
      </c>
      <c r="F288" s="226">
        <v>0</v>
      </c>
    </row>
    <row r="289" spans="4:6" x14ac:dyDescent="0.25">
      <c r="D289" s="235" t="s">
        <v>1974</v>
      </c>
      <c r="E289" s="235" t="s">
        <v>462</v>
      </c>
      <c r="F289" s="226">
        <v>0</v>
      </c>
    </row>
    <row r="290" spans="4:6" x14ac:dyDescent="0.25">
      <c r="D290" s="235" t="s">
        <v>1975</v>
      </c>
      <c r="E290" s="235" t="s">
        <v>1976</v>
      </c>
      <c r="F290" s="226">
        <v>0</v>
      </c>
    </row>
    <row r="291" spans="4:6" x14ac:dyDescent="0.25">
      <c r="D291" s="235" t="s">
        <v>1977</v>
      </c>
      <c r="E291" s="235" t="s">
        <v>466</v>
      </c>
      <c r="F291" s="226">
        <v>0</v>
      </c>
    </row>
    <row r="292" spans="4:6" x14ac:dyDescent="0.25">
      <c r="D292" s="235" t="s">
        <v>1978</v>
      </c>
      <c r="E292" s="235" t="s">
        <v>468</v>
      </c>
      <c r="F292" s="226">
        <v>0</v>
      </c>
    </row>
    <row r="293" spans="4:6" x14ac:dyDescent="0.25">
      <c r="D293" s="235" t="s">
        <v>1979</v>
      </c>
      <c r="E293" s="235" t="s">
        <v>1980</v>
      </c>
      <c r="F293" s="226">
        <v>0</v>
      </c>
    </row>
    <row r="294" spans="4:6" x14ac:dyDescent="0.25">
      <c r="D294" s="235" t="s">
        <v>1981</v>
      </c>
      <c r="E294" s="235" t="s">
        <v>1982</v>
      </c>
      <c r="F294" s="226">
        <v>0</v>
      </c>
    </row>
    <row r="295" spans="4:6" x14ac:dyDescent="0.25">
      <c r="D295" s="235" t="s">
        <v>1983</v>
      </c>
      <c r="E295" s="235" t="s">
        <v>532</v>
      </c>
      <c r="F295" s="226">
        <v>0</v>
      </c>
    </row>
    <row r="296" spans="4:6" x14ac:dyDescent="0.25">
      <c r="D296" s="235" t="s">
        <v>1984</v>
      </c>
      <c r="E296" s="235" t="s">
        <v>534</v>
      </c>
      <c r="F296" s="226">
        <v>0</v>
      </c>
    </row>
    <row r="297" spans="4:6" x14ac:dyDescent="0.25">
      <c r="D297" s="235" t="s">
        <v>1985</v>
      </c>
      <c r="E297" s="235" t="s">
        <v>1986</v>
      </c>
      <c r="F297" s="226">
        <v>0</v>
      </c>
    </row>
    <row r="298" spans="4:6" x14ac:dyDescent="0.25">
      <c r="D298" s="235" t="s">
        <v>1987</v>
      </c>
      <c r="E298" s="235" t="s">
        <v>468</v>
      </c>
      <c r="F298" s="226">
        <v>0</v>
      </c>
    </row>
    <row r="299" spans="4:6" x14ac:dyDescent="0.25">
      <c r="D299" s="235" t="s">
        <v>1988</v>
      </c>
      <c r="E299" s="235" t="s">
        <v>1980</v>
      </c>
      <c r="F299" s="226">
        <v>0</v>
      </c>
    </row>
    <row r="300" spans="4:6" x14ac:dyDescent="0.25">
      <c r="D300" s="235" t="s">
        <v>1989</v>
      </c>
      <c r="E300" s="235" t="s">
        <v>1990</v>
      </c>
      <c r="F300" s="226">
        <v>0</v>
      </c>
    </row>
    <row r="301" spans="4:6" x14ac:dyDescent="0.25">
      <c r="D301" s="235" t="s">
        <v>1991</v>
      </c>
      <c r="E301" s="235" t="s">
        <v>1992</v>
      </c>
      <c r="F301" s="226">
        <v>0</v>
      </c>
    </row>
    <row r="302" spans="4:6" x14ac:dyDescent="0.25">
      <c r="D302" s="235" t="s">
        <v>1993</v>
      </c>
      <c r="E302" s="235" t="s">
        <v>464</v>
      </c>
      <c r="F302" s="226">
        <v>0</v>
      </c>
    </row>
    <row r="303" spans="4:6" x14ac:dyDescent="0.25">
      <c r="D303" s="235" t="s">
        <v>1994</v>
      </c>
      <c r="E303" s="235" t="s">
        <v>536</v>
      </c>
      <c r="F303" s="226">
        <v>0</v>
      </c>
    </row>
    <row r="304" spans="4:6" x14ac:dyDescent="0.25">
      <c r="D304" s="235" t="s">
        <v>1995</v>
      </c>
      <c r="E304" s="235" t="s">
        <v>1649</v>
      </c>
      <c r="F304" s="226">
        <v>0</v>
      </c>
    </row>
    <row r="305" spans="4:6" x14ac:dyDescent="0.25">
      <c r="D305" s="235" t="s">
        <v>1996</v>
      </c>
      <c r="E305" s="235" t="s">
        <v>494</v>
      </c>
      <c r="F305" s="226">
        <v>0</v>
      </c>
    </row>
    <row r="306" spans="4:6" x14ac:dyDescent="0.25">
      <c r="D306" s="235" t="s">
        <v>1997</v>
      </c>
      <c r="E306" s="235" t="s">
        <v>1998</v>
      </c>
      <c r="F306" s="226">
        <v>0</v>
      </c>
    </row>
    <row r="307" spans="4:6" x14ac:dyDescent="0.25">
      <c r="D307" s="235" t="s">
        <v>1999</v>
      </c>
      <c r="E307" s="235" t="s">
        <v>2000</v>
      </c>
      <c r="F307" s="226">
        <v>0</v>
      </c>
    </row>
    <row r="308" spans="4:6" x14ac:dyDescent="0.25">
      <c r="D308" s="235" t="s">
        <v>2001</v>
      </c>
      <c r="E308" s="235" t="s">
        <v>2002</v>
      </c>
      <c r="F308" s="226">
        <v>0</v>
      </c>
    </row>
    <row r="309" spans="4:6" x14ac:dyDescent="0.25">
      <c r="D309" s="235" t="s">
        <v>2003</v>
      </c>
      <c r="E309" s="235" t="s">
        <v>2004</v>
      </c>
      <c r="F309" s="226">
        <v>0</v>
      </c>
    </row>
    <row r="310" spans="4:6" x14ac:dyDescent="0.25">
      <c r="D310" s="235" t="s">
        <v>2005</v>
      </c>
      <c r="E310" s="235" t="s">
        <v>532</v>
      </c>
      <c r="F310" s="226">
        <v>0</v>
      </c>
    </row>
    <row r="311" spans="4:6" x14ac:dyDescent="0.25">
      <c r="D311" s="235" t="s">
        <v>2006</v>
      </c>
      <c r="E311" s="235" t="s">
        <v>2007</v>
      </c>
      <c r="F311" s="226">
        <v>0</v>
      </c>
    </row>
    <row r="312" spans="4:6" x14ac:dyDescent="0.25">
      <c r="D312" s="235" t="s">
        <v>2008</v>
      </c>
      <c r="E312" s="235" t="s">
        <v>536</v>
      </c>
      <c r="F312" s="226">
        <v>0</v>
      </c>
    </row>
    <row r="313" spans="4:6" x14ac:dyDescent="0.25">
      <c r="D313" s="235" t="s">
        <v>2009</v>
      </c>
      <c r="E313" s="235" t="s">
        <v>1649</v>
      </c>
      <c r="F313" s="226">
        <v>0</v>
      </c>
    </row>
    <row r="314" spans="4:6" x14ac:dyDescent="0.25">
      <c r="D314" s="235" t="s">
        <v>2010</v>
      </c>
      <c r="E314" s="235" t="s">
        <v>1980</v>
      </c>
      <c r="F314" s="226">
        <v>0</v>
      </c>
    </row>
    <row r="315" spans="4:6" x14ac:dyDescent="0.25">
      <c r="D315" s="235" t="s">
        <v>2011</v>
      </c>
      <c r="E315" s="235" t="s">
        <v>2012</v>
      </c>
      <c r="F315" s="226">
        <v>0</v>
      </c>
    </row>
    <row r="316" spans="4:6" x14ac:dyDescent="0.25">
      <c r="D316" s="235" t="s">
        <v>2013</v>
      </c>
      <c r="E316" s="235" t="s">
        <v>1689</v>
      </c>
      <c r="F316" s="226">
        <v>0</v>
      </c>
    </row>
    <row r="317" spans="4:6" x14ac:dyDescent="0.25">
      <c r="D317" s="235" t="s">
        <v>2014</v>
      </c>
      <c r="E317" s="235" t="s">
        <v>2015</v>
      </c>
      <c r="F317" s="226">
        <v>0</v>
      </c>
    </row>
    <row r="318" spans="4:6" x14ac:dyDescent="0.25">
      <c r="D318" s="235" t="s">
        <v>2016</v>
      </c>
      <c r="E318" s="235" t="s">
        <v>2017</v>
      </c>
      <c r="F318" s="226">
        <v>0</v>
      </c>
    </row>
    <row r="319" spans="4:6" x14ac:dyDescent="0.25">
      <c r="D319" s="235" t="s">
        <v>2018</v>
      </c>
      <c r="E319" s="235" t="s">
        <v>1691</v>
      </c>
      <c r="F319" s="226">
        <v>0</v>
      </c>
    </row>
    <row r="320" spans="4:6" x14ac:dyDescent="0.25">
      <c r="D320" s="235" t="s">
        <v>2019</v>
      </c>
      <c r="E320" s="235" t="s">
        <v>2020</v>
      </c>
      <c r="F320" s="226">
        <v>0</v>
      </c>
    </row>
    <row r="321" spans="4:6" x14ac:dyDescent="0.25">
      <c r="D321" s="235" t="s">
        <v>2021</v>
      </c>
      <c r="E321" s="235" t="s">
        <v>2022</v>
      </c>
      <c r="F321" s="226">
        <v>0</v>
      </c>
    </row>
    <row r="322" spans="4:6" x14ac:dyDescent="0.25">
      <c r="D322" s="235" t="s">
        <v>2023</v>
      </c>
      <c r="E322" s="235" t="s">
        <v>1693</v>
      </c>
      <c r="F322" s="226">
        <v>0</v>
      </c>
    </row>
    <row r="323" spans="4:6" x14ac:dyDescent="0.25">
      <c r="D323" s="235" t="s">
        <v>2024</v>
      </c>
      <c r="E323" s="235" t="s">
        <v>2025</v>
      </c>
      <c r="F323" s="226">
        <v>0</v>
      </c>
    </row>
    <row r="324" spans="4:6" x14ac:dyDescent="0.25">
      <c r="D324" s="235" t="s">
        <v>2026</v>
      </c>
      <c r="E324" s="235" t="s">
        <v>2027</v>
      </c>
      <c r="F324" s="226">
        <v>0</v>
      </c>
    </row>
    <row r="325" spans="4:6" x14ac:dyDescent="0.25">
      <c r="D325" s="235" t="s">
        <v>2028</v>
      </c>
      <c r="E325" s="235" t="s">
        <v>129</v>
      </c>
      <c r="F325" s="226">
        <v>1488931102.45</v>
      </c>
    </row>
    <row r="326" spans="4:6" x14ac:dyDescent="0.25">
      <c r="D326" s="235" t="s">
        <v>2029</v>
      </c>
      <c r="E326" s="235" t="s">
        <v>2030</v>
      </c>
      <c r="F326" s="226">
        <v>0</v>
      </c>
    </row>
    <row r="327" spans="4:6" x14ac:dyDescent="0.25">
      <c r="D327" s="235" t="s">
        <v>2031</v>
      </c>
      <c r="E327" s="235" t="s">
        <v>2032</v>
      </c>
      <c r="F327" s="226">
        <v>0</v>
      </c>
    </row>
    <row r="328" spans="4:6" x14ac:dyDescent="0.25">
      <c r="D328" s="235" t="s">
        <v>2033</v>
      </c>
      <c r="E328" s="235" t="s">
        <v>2034</v>
      </c>
      <c r="F328" s="226">
        <v>0</v>
      </c>
    </row>
    <row r="329" spans="4:6" x14ac:dyDescent="0.25">
      <c r="D329" s="235" t="s">
        <v>2035</v>
      </c>
      <c r="E329" s="235" t="s">
        <v>556</v>
      </c>
      <c r="F329" s="226">
        <v>0</v>
      </c>
    </row>
    <row r="330" spans="4:6" x14ac:dyDescent="0.25">
      <c r="D330" s="235" t="s">
        <v>2036</v>
      </c>
      <c r="E330" s="235" t="s">
        <v>2037</v>
      </c>
      <c r="F330" s="226">
        <v>0</v>
      </c>
    </row>
    <row r="331" spans="4:6" x14ac:dyDescent="0.25">
      <c r="D331" s="235" t="s">
        <v>2038</v>
      </c>
      <c r="E331" s="235" t="s">
        <v>2039</v>
      </c>
      <c r="F331" s="226">
        <v>0</v>
      </c>
    </row>
    <row r="332" spans="4:6" x14ac:dyDescent="0.25">
      <c r="D332" s="235" t="s">
        <v>2040</v>
      </c>
      <c r="E332" s="235" t="s">
        <v>1497</v>
      </c>
      <c r="F332" s="226">
        <v>1488550470.1199999</v>
      </c>
    </row>
    <row r="333" spans="4:6" x14ac:dyDescent="0.25">
      <c r="D333" s="235" t="s">
        <v>2041</v>
      </c>
      <c r="E333" s="235" t="s">
        <v>1497</v>
      </c>
      <c r="F333" s="226">
        <v>1488550470.1199999</v>
      </c>
    </row>
    <row r="334" spans="4:6" x14ac:dyDescent="0.25">
      <c r="D334" s="235" t="s">
        <v>2042</v>
      </c>
      <c r="E334" s="235" t="s">
        <v>2043</v>
      </c>
      <c r="F334" s="226">
        <v>582066114.69000006</v>
      </c>
    </row>
    <row r="335" spans="4:6" x14ac:dyDescent="0.25">
      <c r="D335" s="235" t="s">
        <v>2044</v>
      </c>
      <c r="E335" s="235" t="s">
        <v>2045</v>
      </c>
      <c r="F335" s="226">
        <v>253589052.49000001</v>
      </c>
    </row>
    <row r="336" spans="4:6" x14ac:dyDescent="0.25">
      <c r="D336" s="235" t="s">
        <v>2046</v>
      </c>
      <c r="E336" s="235" t="s">
        <v>2047</v>
      </c>
      <c r="F336" s="226">
        <v>78376351.129999995</v>
      </c>
    </row>
    <row r="337" spans="4:6" x14ac:dyDescent="0.25">
      <c r="D337" s="235" t="s">
        <v>2048</v>
      </c>
      <c r="E337" s="235" t="s">
        <v>1505</v>
      </c>
      <c r="F337" s="226">
        <v>62868138.390000001</v>
      </c>
    </row>
    <row r="338" spans="4:6" x14ac:dyDescent="0.25">
      <c r="D338" s="235" t="s">
        <v>2049</v>
      </c>
      <c r="E338" s="235" t="s">
        <v>1507</v>
      </c>
      <c r="F338" s="226">
        <v>48946698.600000001</v>
      </c>
    </row>
    <row r="339" spans="4:6" x14ac:dyDescent="0.25">
      <c r="D339" s="235" t="s">
        <v>2050</v>
      </c>
      <c r="E339" s="235" t="s">
        <v>1509</v>
      </c>
      <c r="F339" s="226">
        <v>82104226.920000002</v>
      </c>
    </row>
    <row r="340" spans="4:6" x14ac:dyDescent="0.25">
      <c r="D340" s="235" t="s">
        <v>2051</v>
      </c>
      <c r="E340" s="235" t="s">
        <v>1511</v>
      </c>
      <c r="F340" s="226">
        <v>61469309.149999999</v>
      </c>
    </row>
    <row r="341" spans="4:6" x14ac:dyDescent="0.25">
      <c r="D341" s="235" t="s">
        <v>2052</v>
      </c>
      <c r="E341" s="235" t="s">
        <v>1513</v>
      </c>
      <c r="F341" s="226">
        <v>70717430.310000002</v>
      </c>
    </row>
    <row r="342" spans="4:6" x14ac:dyDescent="0.25">
      <c r="D342" s="235" t="s">
        <v>2053</v>
      </c>
      <c r="E342" s="235" t="s">
        <v>1515</v>
      </c>
      <c r="F342" s="226">
        <v>32997188.760000002</v>
      </c>
    </row>
    <row r="343" spans="4:6" x14ac:dyDescent="0.25">
      <c r="D343" s="235" t="s">
        <v>2054</v>
      </c>
      <c r="E343" s="235" t="s">
        <v>1517</v>
      </c>
      <c r="F343" s="226">
        <v>69238574.900000006</v>
      </c>
    </row>
    <row r="344" spans="4:6" x14ac:dyDescent="0.25">
      <c r="D344" s="235" t="s">
        <v>2055</v>
      </c>
      <c r="E344" s="235" t="s">
        <v>1519</v>
      </c>
      <c r="F344" s="226">
        <v>18084052.940000001</v>
      </c>
    </row>
    <row r="345" spans="4:6" x14ac:dyDescent="0.25">
      <c r="D345" s="235" t="s">
        <v>2056</v>
      </c>
      <c r="E345" s="235" t="s">
        <v>1521</v>
      </c>
      <c r="F345" s="226">
        <v>34830850.82</v>
      </c>
    </row>
    <row r="346" spans="4:6" x14ac:dyDescent="0.25">
      <c r="D346" s="235" t="s">
        <v>2057</v>
      </c>
      <c r="E346" s="235" t="s">
        <v>1523</v>
      </c>
      <c r="F346" s="226">
        <v>36385804.420000002</v>
      </c>
    </row>
    <row r="347" spans="4:6" x14ac:dyDescent="0.25">
      <c r="D347" s="235" t="s">
        <v>2058</v>
      </c>
      <c r="E347" s="235" t="s">
        <v>1525</v>
      </c>
      <c r="F347" s="226">
        <v>40209605.460000001</v>
      </c>
    </row>
    <row r="348" spans="4:6" x14ac:dyDescent="0.25">
      <c r="D348" s="235" t="s">
        <v>2059</v>
      </c>
      <c r="E348" s="235" t="s">
        <v>1527</v>
      </c>
      <c r="F348" s="226">
        <v>14999443.960000001</v>
      </c>
    </row>
    <row r="349" spans="4:6" x14ac:dyDescent="0.25">
      <c r="D349" s="235" t="s">
        <v>2060</v>
      </c>
      <c r="E349" s="235" t="s">
        <v>1529</v>
      </c>
      <c r="F349" s="226">
        <v>0</v>
      </c>
    </row>
    <row r="350" spans="4:6" x14ac:dyDescent="0.25">
      <c r="D350" s="235" t="s">
        <v>2061</v>
      </c>
      <c r="E350" s="235" t="s">
        <v>1531</v>
      </c>
      <c r="F350" s="226">
        <v>1667627.18</v>
      </c>
    </row>
    <row r="351" spans="4:6" x14ac:dyDescent="0.25">
      <c r="D351" s="235" t="s">
        <v>2062</v>
      </c>
      <c r="E351" s="235" t="s">
        <v>2063</v>
      </c>
      <c r="F351" s="226">
        <v>0</v>
      </c>
    </row>
    <row r="352" spans="4:6" x14ac:dyDescent="0.25">
      <c r="D352" s="235" t="s">
        <v>2064</v>
      </c>
      <c r="E352" s="235" t="s">
        <v>2065</v>
      </c>
      <c r="F352" s="226">
        <v>0</v>
      </c>
    </row>
    <row r="353" spans="4:6" x14ac:dyDescent="0.25">
      <c r="D353" s="235" t="s">
        <v>2066</v>
      </c>
      <c r="E353" s="235" t="s">
        <v>2067</v>
      </c>
      <c r="F353" s="226">
        <v>0</v>
      </c>
    </row>
    <row r="354" spans="4:6" x14ac:dyDescent="0.25">
      <c r="D354" s="235" t="s">
        <v>2068</v>
      </c>
      <c r="E354" s="235" t="s">
        <v>2069</v>
      </c>
      <c r="F354" s="226">
        <v>0</v>
      </c>
    </row>
    <row r="355" spans="4:6" x14ac:dyDescent="0.25">
      <c r="D355" s="235" t="s">
        <v>2070</v>
      </c>
      <c r="E355" s="235" t="s">
        <v>556</v>
      </c>
      <c r="F355" s="226">
        <v>380632.33</v>
      </c>
    </row>
    <row r="356" spans="4:6" x14ac:dyDescent="0.25">
      <c r="D356" s="235" t="s">
        <v>2071</v>
      </c>
      <c r="E356" s="235" t="s">
        <v>2072</v>
      </c>
      <c r="F356" s="226">
        <v>26948.5</v>
      </c>
    </row>
    <row r="357" spans="4:6" x14ac:dyDescent="0.25">
      <c r="D357" s="235" t="s">
        <v>2073</v>
      </c>
      <c r="E357" s="235" t="s">
        <v>2074</v>
      </c>
      <c r="F357" s="226">
        <v>26948.5</v>
      </c>
    </row>
    <row r="358" spans="4:6" x14ac:dyDescent="0.25">
      <c r="D358" s="235" t="s">
        <v>2075</v>
      </c>
      <c r="E358" s="235" t="s">
        <v>2076</v>
      </c>
      <c r="F358" s="226">
        <v>353683.83</v>
      </c>
    </row>
    <row r="359" spans="4:6" x14ac:dyDescent="0.25">
      <c r="D359" s="235" t="s">
        <v>2077</v>
      </c>
      <c r="E359" s="235" t="s">
        <v>2078</v>
      </c>
      <c r="F359" s="226">
        <v>239618.45</v>
      </c>
    </row>
    <row r="360" spans="4:6" x14ac:dyDescent="0.25">
      <c r="D360" s="235" t="s">
        <v>2079</v>
      </c>
      <c r="E360" s="235" t="s">
        <v>2080</v>
      </c>
      <c r="F360" s="226">
        <v>0</v>
      </c>
    </row>
    <row r="361" spans="4:6" x14ac:dyDescent="0.25">
      <c r="D361" s="235" t="s">
        <v>2081</v>
      </c>
      <c r="E361" s="235" t="s">
        <v>2082</v>
      </c>
      <c r="F361" s="226">
        <v>16304.56</v>
      </c>
    </row>
    <row r="362" spans="4:6" x14ac:dyDescent="0.25">
      <c r="D362" s="235" t="s">
        <v>2083</v>
      </c>
      <c r="E362" s="235" t="s">
        <v>2084</v>
      </c>
      <c r="F362" s="226">
        <v>1357.99</v>
      </c>
    </row>
    <row r="363" spans="4:6" x14ac:dyDescent="0.25">
      <c r="D363" s="235" t="s">
        <v>2085</v>
      </c>
      <c r="E363" s="235" t="s">
        <v>2086</v>
      </c>
      <c r="F363" s="226">
        <v>65584.600000000006</v>
      </c>
    </row>
    <row r="364" spans="4:6" x14ac:dyDescent="0.25">
      <c r="D364" s="235" t="s">
        <v>2087</v>
      </c>
      <c r="E364" s="235" t="s">
        <v>2088</v>
      </c>
      <c r="F364" s="226">
        <v>3662.37</v>
      </c>
    </row>
    <row r="365" spans="4:6" x14ac:dyDescent="0.25">
      <c r="D365" s="235" t="s">
        <v>2089</v>
      </c>
      <c r="E365" s="235" t="s">
        <v>2090</v>
      </c>
      <c r="F365" s="226">
        <v>631.46</v>
      </c>
    </row>
    <row r="366" spans="4:6" x14ac:dyDescent="0.25">
      <c r="D366" s="235" t="s">
        <v>2091</v>
      </c>
      <c r="E366" s="235" t="s">
        <v>2092</v>
      </c>
      <c r="F366" s="226">
        <v>10971.75</v>
      </c>
    </row>
    <row r="367" spans="4:6" x14ac:dyDescent="0.25">
      <c r="D367" s="235" t="s">
        <v>2093</v>
      </c>
      <c r="E367" s="235" t="s">
        <v>2094</v>
      </c>
      <c r="F367" s="226">
        <v>0</v>
      </c>
    </row>
    <row r="368" spans="4:6" x14ac:dyDescent="0.25">
      <c r="D368" s="235" t="s">
        <v>2095</v>
      </c>
      <c r="E368" s="235" t="s">
        <v>2096</v>
      </c>
      <c r="F368" s="226">
        <v>0</v>
      </c>
    </row>
    <row r="369" spans="4:6" x14ac:dyDescent="0.25">
      <c r="D369" s="235" t="s">
        <v>2097</v>
      </c>
      <c r="E369" s="235" t="s">
        <v>2098</v>
      </c>
      <c r="F369" s="226">
        <v>128.6</v>
      </c>
    </row>
    <row r="370" spans="4:6" x14ac:dyDescent="0.25">
      <c r="D370" s="235" t="s">
        <v>2099</v>
      </c>
      <c r="E370" s="235" t="s">
        <v>2100</v>
      </c>
      <c r="F370" s="226">
        <v>15424.05</v>
      </c>
    </row>
    <row r="371" spans="4:6" x14ac:dyDescent="0.25">
      <c r="D371" s="235" t="s">
        <v>2101</v>
      </c>
      <c r="E371" s="235" t="s">
        <v>2102</v>
      </c>
      <c r="F371" s="226">
        <v>32507731.030000001</v>
      </c>
    </row>
    <row r="372" spans="4:6" x14ac:dyDescent="0.25">
      <c r="D372" s="235" t="s">
        <v>2103</v>
      </c>
      <c r="E372" s="235" t="s">
        <v>130</v>
      </c>
      <c r="F372" s="226">
        <v>12993992.85</v>
      </c>
    </row>
    <row r="373" spans="4:6" x14ac:dyDescent="0.25">
      <c r="D373" s="235" t="s">
        <v>2104</v>
      </c>
      <c r="E373" s="235" t="s">
        <v>2105</v>
      </c>
      <c r="F373" s="226">
        <v>0</v>
      </c>
    </row>
    <row r="374" spans="4:6" x14ac:dyDescent="0.25">
      <c r="D374" s="235" t="s">
        <v>2106</v>
      </c>
      <c r="E374" s="235" t="s">
        <v>2107</v>
      </c>
      <c r="F374" s="226">
        <v>12993992.85</v>
      </c>
    </row>
    <row r="375" spans="4:6" x14ac:dyDescent="0.25">
      <c r="D375" s="235" t="s">
        <v>2108</v>
      </c>
      <c r="E375" s="235" t="s">
        <v>132</v>
      </c>
      <c r="F375" s="226">
        <v>16151600.75</v>
      </c>
    </row>
    <row r="376" spans="4:6" x14ac:dyDescent="0.25">
      <c r="D376" s="235" t="s">
        <v>2109</v>
      </c>
      <c r="E376" s="235" t="s">
        <v>2110</v>
      </c>
      <c r="F376" s="226">
        <v>13678224.369999999</v>
      </c>
    </row>
    <row r="377" spans="4:6" x14ac:dyDescent="0.25">
      <c r="D377" s="235" t="s">
        <v>2111</v>
      </c>
      <c r="E377" s="235" t="s">
        <v>2112</v>
      </c>
      <c r="F377" s="226">
        <v>13550116.369999999</v>
      </c>
    </row>
    <row r="378" spans="4:6" x14ac:dyDescent="0.25">
      <c r="D378" s="235" t="s">
        <v>2113</v>
      </c>
      <c r="E378" s="235" t="s">
        <v>2114</v>
      </c>
      <c r="F378" s="226">
        <v>13550116.369999999</v>
      </c>
    </row>
    <row r="379" spans="4:6" x14ac:dyDescent="0.25">
      <c r="D379" s="235" t="s">
        <v>2115</v>
      </c>
      <c r="E379" s="235" t="s">
        <v>2116</v>
      </c>
      <c r="F379" s="226">
        <v>0</v>
      </c>
    </row>
    <row r="380" spans="4:6" x14ac:dyDescent="0.25">
      <c r="D380" s="235" t="s">
        <v>2117</v>
      </c>
      <c r="E380" s="235" t="s">
        <v>2118</v>
      </c>
      <c r="F380" s="226">
        <v>128108</v>
      </c>
    </row>
    <row r="381" spans="4:6" x14ac:dyDescent="0.25">
      <c r="D381" s="235" t="s">
        <v>2119</v>
      </c>
      <c r="E381" s="235" t="s">
        <v>2120</v>
      </c>
      <c r="F381" s="226">
        <v>128108</v>
      </c>
    </row>
    <row r="382" spans="4:6" x14ac:dyDescent="0.25">
      <c r="D382" s="235" t="s">
        <v>2121</v>
      </c>
      <c r="E382" s="235" t="s">
        <v>2122</v>
      </c>
      <c r="F382" s="226">
        <v>0</v>
      </c>
    </row>
    <row r="383" spans="4:6" x14ac:dyDescent="0.25">
      <c r="D383" s="235" t="s">
        <v>2123</v>
      </c>
      <c r="E383" s="235" t="s">
        <v>2124</v>
      </c>
      <c r="F383" s="226">
        <v>1823862.6</v>
      </c>
    </row>
    <row r="384" spans="4:6" x14ac:dyDescent="0.25">
      <c r="D384" s="235" t="s">
        <v>2125</v>
      </c>
      <c r="E384" s="235" t="s">
        <v>2126</v>
      </c>
      <c r="F384" s="226">
        <v>1823862.6</v>
      </c>
    </row>
    <row r="385" spans="4:6" x14ac:dyDescent="0.25">
      <c r="D385" s="235" t="s">
        <v>2127</v>
      </c>
      <c r="E385" s="235" t="s">
        <v>2128</v>
      </c>
      <c r="F385" s="226">
        <v>1814078.54</v>
      </c>
    </row>
    <row r="386" spans="4:6" x14ac:dyDescent="0.25">
      <c r="D386" s="235" t="s">
        <v>2129</v>
      </c>
      <c r="E386" s="235" t="s">
        <v>2130</v>
      </c>
      <c r="F386" s="226">
        <v>9784.06</v>
      </c>
    </row>
    <row r="387" spans="4:6" x14ac:dyDescent="0.25">
      <c r="D387" s="235" t="s">
        <v>2131</v>
      </c>
      <c r="E387" s="235" t="s">
        <v>2132</v>
      </c>
      <c r="F387" s="226">
        <v>609456.44999999995</v>
      </c>
    </row>
    <row r="388" spans="4:6" x14ac:dyDescent="0.25">
      <c r="D388" s="235" t="s">
        <v>2133</v>
      </c>
      <c r="E388" s="235" t="s">
        <v>2132</v>
      </c>
      <c r="F388" s="226">
        <v>609456.44999999995</v>
      </c>
    </row>
    <row r="389" spans="4:6" x14ac:dyDescent="0.25">
      <c r="D389" s="235" t="s">
        <v>2134</v>
      </c>
      <c r="E389" s="235" t="s">
        <v>2135</v>
      </c>
      <c r="F389" s="226">
        <v>609456.44999999995</v>
      </c>
    </row>
    <row r="390" spans="4:6" x14ac:dyDescent="0.25">
      <c r="D390" s="235" t="s">
        <v>2136</v>
      </c>
      <c r="E390" s="235" t="s">
        <v>2137</v>
      </c>
      <c r="F390" s="226">
        <v>40057.33</v>
      </c>
    </row>
    <row r="391" spans="4:6" x14ac:dyDescent="0.25">
      <c r="D391" s="235" t="s">
        <v>2138</v>
      </c>
      <c r="E391" s="235" t="s">
        <v>2139</v>
      </c>
      <c r="F391" s="226">
        <v>40057.33</v>
      </c>
    </row>
    <row r="392" spans="4:6" x14ac:dyDescent="0.25">
      <c r="D392" s="235" t="s">
        <v>2140</v>
      </c>
      <c r="E392" s="235" t="s">
        <v>2141</v>
      </c>
      <c r="F392" s="226">
        <v>40057.33</v>
      </c>
    </row>
    <row r="393" spans="4:6" x14ac:dyDescent="0.25">
      <c r="D393" s="235" t="s">
        <v>2142</v>
      </c>
      <c r="E393" s="235" t="s">
        <v>2143</v>
      </c>
      <c r="F393" s="226">
        <v>0</v>
      </c>
    </row>
    <row r="394" spans="4:6" x14ac:dyDescent="0.25">
      <c r="D394" s="235" t="s">
        <v>2144</v>
      </c>
      <c r="E394" s="235" t="s">
        <v>2143</v>
      </c>
      <c r="F394" s="226">
        <v>0</v>
      </c>
    </row>
    <row r="395" spans="4:6" x14ac:dyDescent="0.25">
      <c r="D395" s="235" t="s">
        <v>2145</v>
      </c>
      <c r="E395" s="235" t="s">
        <v>2143</v>
      </c>
      <c r="F395" s="226">
        <v>0</v>
      </c>
    </row>
    <row r="396" spans="4:6" x14ac:dyDescent="0.25">
      <c r="D396" s="235" t="s">
        <v>2146</v>
      </c>
      <c r="E396" s="235" t="s">
        <v>2147</v>
      </c>
      <c r="F396" s="226">
        <v>0</v>
      </c>
    </row>
    <row r="397" spans="4:6" x14ac:dyDescent="0.25">
      <c r="D397" s="235" t="s">
        <v>2148</v>
      </c>
      <c r="E397" s="235" t="s">
        <v>2149</v>
      </c>
      <c r="F397" s="226">
        <v>3362137.43</v>
      </c>
    </row>
    <row r="398" spans="4:6" x14ac:dyDescent="0.25">
      <c r="D398" s="235" t="s">
        <v>2150</v>
      </c>
      <c r="E398" s="235" t="s">
        <v>2151</v>
      </c>
      <c r="F398" s="226">
        <v>3362137.43</v>
      </c>
    </row>
    <row r="399" spans="4:6" x14ac:dyDescent="0.25">
      <c r="D399" s="235" t="s">
        <v>2152</v>
      </c>
      <c r="E399" s="235" t="s">
        <v>2153</v>
      </c>
      <c r="F399" s="226">
        <v>3362137.43</v>
      </c>
    </row>
    <row r="400" spans="4:6" x14ac:dyDescent="0.25">
      <c r="D400" s="235" t="s">
        <v>2154</v>
      </c>
      <c r="E400" s="235" t="s">
        <v>2155</v>
      </c>
      <c r="F400" s="226">
        <v>901962.36</v>
      </c>
    </row>
    <row r="401" spans="4:6" x14ac:dyDescent="0.25">
      <c r="D401" s="235" t="s">
        <v>2156</v>
      </c>
      <c r="E401" s="235" t="s">
        <v>2155</v>
      </c>
      <c r="F401" s="226">
        <v>2455443.4</v>
      </c>
    </row>
    <row r="402" spans="4:6" x14ac:dyDescent="0.25">
      <c r="D402" s="235" t="s">
        <v>2157</v>
      </c>
      <c r="E402" s="235" t="s">
        <v>2155</v>
      </c>
      <c r="F402" s="226">
        <v>3189.01</v>
      </c>
    </row>
    <row r="403" spans="4:6" x14ac:dyDescent="0.25">
      <c r="D403" s="235" t="s">
        <v>2158</v>
      </c>
      <c r="E403" s="235" t="s">
        <v>2159</v>
      </c>
      <c r="F403" s="226">
        <v>1542.66</v>
      </c>
    </row>
    <row r="404" spans="4:6" x14ac:dyDescent="0.25">
      <c r="D404" s="235" t="s">
        <v>2160</v>
      </c>
      <c r="E404" s="235" t="s">
        <v>2161</v>
      </c>
      <c r="F404" s="226">
        <v>0</v>
      </c>
    </row>
    <row r="405" spans="4:6" x14ac:dyDescent="0.25">
      <c r="D405" s="235" t="s">
        <v>2162</v>
      </c>
      <c r="E405" s="235" t="s">
        <v>2163</v>
      </c>
      <c r="F405" s="226">
        <v>0</v>
      </c>
    </row>
    <row r="406" spans="4:6" x14ac:dyDescent="0.25">
      <c r="D406" s="235" t="s">
        <v>2164</v>
      </c>
      <c r="E406" s="235" t="s">
        <v>2165</v>
      </c>
      <c r="F406" s="226">
        <v>0</v>
      </c>
    </row>
    <row r="407" spans="4:6" x14ac:dyDescent="0.25">
      <c r="D407" s="235" t="s">
        <v>2166</v>
      </c>
      <c r="E407" s="235" t="s">
        <v>2167</v>
      </c>
      <c r="F407" s="226">
        <v>0</v>
      </c>
    </row>
    <row r="408" spans="4:6" x14ac:dyDescent="0.25">
      <c r="D408" s="235" t="s">
        <v>2168</v>
      </c>
      <c r="E408" s="235" t="s">
        <v>2169</v>
      </c>
      <c r="F408" s="226">
        <v>0</v>
      </c>
    </row>
    <row r="409" spans="4:6" x14ac:dyDescent="0.25">
      <c r="D409" s="235" t="s">
        <v>2170</v>
      </c>
      <c r="E409" s="235" t="s">
        <v>2171</v>
      </c>
      <c r="F409" s="226">
        <v>0</v>
      </c>
    </row>
    <row r="410" spans="4:6" x14ac:dyDescent="0.25">
      <c r="D410" s="235" t="s">
        <v>2172</v>
      </c>
      <c r="E410" s="235" t="s">
        <v>2173</v>
      </c>
      <c r="F410" s="226">
        <v>0</v>
      </c>
    </row>
    <row r="411" spans="4:6" x14ac:dyDescent="0.25">
      <c r="D411" s="235" t="s">
        <v>2174</v>
      </c>
      <c r="E411" s="235" t="s">
        <v>2175</v>
      </c>
      <c r="F411" s="226">
        <v>0</v>
      </c>
    </row>
    <row r="412" spans="4:6" x14ac:dyDescent="0.25">
      <c r="D412" s="235" t="s">
        <v>2176</v>
      </c>
      <c r="E412" s="235" t="s">
        <v>2177</v>
      </c>
      <c r="F412" s="226">
        <v>0</v>
      </c>
    </row>
    <row r="413" spans="4:6" x14ac:dyDescent="0.25">
      <c r="D413" s="235" t="s">
        <v>2178</v>
      </c>
      <c r="E413" s="235" t="s">
        <v>2179</v>
      </c>
      <c r="F413" s="226">
        <v>0</v>
      </c>
    </row>
    <row r="414" spans="4:6" x14ac:dyDescent="0.25">
      <c r="D414" s="235" t="s">
        <v>2180</v>
      </c>
      <c r="E414" s="235" t="s">
        <v>2181</v>
      </c>
      <c r="F414" s="226">
        <v>18870459.140000001</v>
      </c>
    </row>
    <row r="415" spans="4:6" x14ac:dyDescent="0.25">
      <c r="D415" s="235" t="s">
        <v>2182</v>
      </c>
      <c r="E415" s="235" t="s">
        <v>2183</v>
      </c>
      <c r="F415" s="226">
        <v>9153939.1799999997</v>
      </c>
    </row>
    <row r="416" spans="4:6" x14ac:dyDescent="0.25">
      <c r="D416" s="235" t="s">
        <v>2184</v>
      </c>
      <c r="E416" s="235" t="s">
        <v>2185</v>
      </c>
      <c r="F416" s="226">
        <v>8729955.2200000007</v>
      </c>
    </row>
    <row r="417" spans="4:6" x14ac:dyDescent="0.25">
      <c r="D417" s="235" t="s">
        <v>2186</v>
      </c>
      <c r="E417" s="235" t="s">
        <v>2187</v>
      </c>
      <c r="F417" s="226">
        <v>0</v>
      </c>
    </row>
    <row r="418" spans="4:6" x14ac:dyDescent="0.25">
      <c r="D418" s="235" t="s">
        <v>2188</v>
      </c>
      <c r="E418" s="235" t="s">
        <v>2189</v>
      </c>
      <c r="F418" s="226">
        <v>0</v>
      </c>
    </row>
    <row r="419" spans="4:6" x14ac:dyDescent="0.25">
      <c r="D419" s="235" t="s">
        <v>2190</v>
      </c>
      <c r="E419" s="235" t="s">
        <v>2191</v>
      </c>
      <c r="F419" s="226">
        <v>464218.75</v>
      </c>
    </row>
    <row r="420" spans="4:6" x14ac:dyDescent="0.25">
      <c r="D420" s="235" t="s">
        <v>2192</v>
      </c>
      <c r="E420" s="235" t="s">
        <v>1597</v>
      </c>
      <c r="F420" s="226">
        <v>246066.93</v>
      </c>
    </row>
    <row r="421" spans="4:6" x14ac:dyDescent="0.25">
      <c r="D421" s="235" t="s">
        <v>2193</v>
      </c>
      <c r="E421" s="235" t="s">
        <v>1601</v>
      </c>
      <c r="F421" s="226">
        <v>395.43</v>
      </c>
    </row>
    <row r="422" spans="4:6" x14ac:dyDescent="0.25">
      <c r="D422" s="235" t="s">
        <v>2194</v>
      </c>
      <c r="E422" s="235" t="s">
        <v>1605</v>
      </c>
      <c r="F422" s="226">
        <v>575.76</v>
      </c>
    </row>
    <row r="423" spans="4:6" x14ac:dyDescent="0.25">
      <c r="D423" s="235" t="s">
        <v>2195</v>
      </c>
      <c r="E423" s="235" t="s">
        <v>2196</v>
      </c>
      <c r="F423" s="226">
        <v>452.74</v>
      </c>
    </row>
    <row r="424" spans="4:6" x14ac:dyDescent="0.25">
      <c r="D424" s="235" t="s">
        <v>2197</v>
      </c>
      <c r="E424" s="235" t="s">
        <v>1611</v>
      </c>
      <c r="F424" s="226">
        <v>216727.89</v>
      </c>
    </row>
    <row r="425" spans="4:6" x14ac:dyDescent="0.25">
      <c r="D425" s="235" t="s">
        <v>2198</v>
      </c>
      <c r="E425" s="235" t="s">
        <v>1617</v>
      </c>
      <c r="F425" s="226">
        <v>0</v>
      </c>
    </row>
    <row r="426" spans="4:6" x14ac:dyDescent="0.25">
      <c r="D426" s="235" t="s">
        <v>2199</v>
      </c>
      <c r="E426" s="235" t="s">
        <v>1633</v>
      </c>
      <c r="F426" s="226">
        <v>0</v>
      </c>
    </row>
    <row r="427" spans="4:6" x14ac:dyDescent="0.25">
      <c r="D427" s="235" t="s">
        <v>2200</v>
      </c>
      <c r="E427" s="235" t="s">
        <v>2201</v>
      </c>
      <c r="F427" s="226">
        <v>8265736.4699999997</v>
      </c>
    </row>
    <row r="428" spans="4:6" x14ac:dyDescent="0.25">
      <c r="D428" s="235" t="s">
        <v>2202</v>
      </c>
      <c r="E428" s="235" t="s">
        <v>1713</v>
      </c>
      <c r="F428" s="226">
        <v>8265736.4699999997</v>
      </c>
    </row>
    <row r="429" spans="4:6" x14ac:dyDescent="0.25">
      <c r="D429" s="235" t="s">
        <v>2203</v>
      </c>
      <c r="E429" s="235" t="s">
        <v>2204</v>
      </c>
      <c r="F429" s="226">
        <v>0</v>
      </c>
    </row>
    <row r="430" spans="4:6" x14ac:dyDescent="0.25">
      <c r="D430" s="235" t="s">
        <v>2205</v>
      </c>
      <c r="E430" s="235" t="s">
        <v>2206</v>
      </c>
      <c r="F430" s="226">
        <v>0</v>
      </c>
    </row>
    <row r="431" spans="4:6" x14ac:dyDescent="0.25">
      <c r="D431" s="235" t="s">
        <v>2207</v>
      </c>
      <c r="E431" s="235" t="s">
        <v>2208</v>
      </c>
      <c r="F431" s="226">
        <v>0</v>
      </c>
    </row>
    <row r="432" spans="4:6" x14ac:dyDescent="0.25">
      <c r="D432" s="235" t="s">
        <v>2209</v>
      </c>
      <c r="E432" s="235" t="s">
        <v>556</v>
      </c>
      <c r="F432" s="226">
        <v>0</v>
      </c>
    </row>
    <row r="433" spans="4:6" x14ac:dyDescent="0.25">
      <c r="D433" s="235" t="s">
        <v>2210</v>
      </c>
      <c r="E433" s="235" t="s">
        <v>2211</v>
      </c>
      <c r="F433" s="226">
        <v>0</v>
      </c>
    </row>
    <row r="434" spans="4:6" x14ac:dyDescent="0.25">
      <c r="D434" s="235" t="s">
        <v>2212</v>
      </c>
      <c r="E434" s="235" t="s">
        <v>2213</v>
      </c>
      <c r="F434" s="226">
        <v>0</v>
      </c>
    </row>
    <row r="435" spans="4:6" x14ac:dyDescent="0.25">
      <c r="D435" s="235" t="s">
        <v>2214</v>
      </c>
      <c r="E435" s="235" t="s">
        <v>424</v>
      </c>
      <c r="F435" s="226">
        <v>0</v>
      </c>
    </row>
    <row r="436" spans="4:6" x14ac:dyDescent="0.25">
      <c r="D436" s="235" t="s">
        <v>2215</v>
      </c>
      <c r="E436" s="235" t="s">
        <v>2216</v>
      </c>
      <c r="F436" s="226">
        <v>423983.96</v>
      </c>
    </row>
    <row r="437" spans="4:6" x14ac:dyDescent="0.25">
      <c r="D437" s="235" t="s">
        <v>2217</v>
      </c>
      <c r="E437" s="235" t="s">
        <v>1903</v>
      </c>
      <c r="F437" s="226">
        <v>0</v>
      </c>
    </row>
    <row r="438" spans="4:6" x14ac:dyDescent="0.25">
      <c r="D438" s="235" t="s">
        <v>2218</v>
      </c>
      <c r="E438" s="235" t="s">
        <v>2219</v>
      </c>
      <c r="F438" s="226">
        <v>219255.1</v>
      </c>
    </row>
    <row r="439" spans="4:6" x14ac:dyDescent="0.25">
      <c r="D439" s="235" t="s">
        <v>2220</v>
      </c>
      <c r="E439" s="235" t="s">
        <v>2221</v>
      </c>
      <c r="F439" s="226">
        <v>219255.1</v>
      </c>
    </row>
    <row r="440" spans="4:6" x14ac:dyDescent="0.25">
      <c r="D440" s="235" t="s">
        <v>2222</v>
      </c>
      <c r="E440" s="235" t="s">
        <v>2223</v>
      </c>
      <c r="F440" s="226">
        <v>0</v>
      </c>
    </row>
    <row r="441" spans="4:6" x14ac:dyDescent="0.25">
      <c r="D441" s="235" t="s">
        <v>2224</v>
      </c>
      <c r="E441" s="235" t="s">
        <v>2225</v>
      </c>
      <c r="F441" s="226">
        <v>0</v>
      </c>
    </row>
    <row r="442" spans="4:6" x14ac:dyDescent="0.25">
      <c r="D442" s="235" t="s">
        <v>2226</v>
      </c>
      <c r="E442" s="235" t="s">
        <v>2227</v>
      </c>
      <c r="F442" s="226">
        <v>204728.86</v>
      </c>
    </row>
    <row r="443" spans="4:6" x14ac:dyDescent="0.25">
      <c r="D443" s="235" t="s">
        <v>2228</v>
      </c>
      <c r="E443" s="235" t="s">
        <v>2229</v>
      </c>
      <c r="F443" s="226">
        <v>0</v>
      </c>
    </row>
    <row r="444" spans="4:6" x14ac:dyDescent="0.25">
      <c r="D444" s="235" t="s">
        <v>2230</v>
      </c>
      <c r="E444" s="235" t="s">
        <v>1982</v>
      </c>
      <c r="F444" s="226">
        <v>0</v>
      </c>
    </row>
    <row r="445" spans="4:6" x14ac:dyDescent="0.25">
      <c r="D445" s="235" t="s">
        <v>2231</v>
      </c>
      <c r="E445" s="235" t="s">
        <v>1990</v>
      </c>
      <c r="F445" s="226">
        <v>0</v>
      </c>
    </row>
    <row r="446" spans="4:6" x14ac:dyDescent="0.25">
      <c r="D446" s="235" t="s">
        <v>2232</v>
      </c>
      <c r="E446" s="235" t="s">
        <v>2004</v>
      </c>
      <c r="F446" s="226">
        <v>0</v>
      </c>
    </row>
    <row r="447" spans="4:6" x14ac:dyDescent="0.25">
      <c r="D447" s="235" t="s">
        <v>2233</v>
      </c>
      <c r="E447" s="235" t="s">
        <v>2234</v>
      </c>
      <c r="F447" s="226">
        <v>0</v>
      </c>
    </row>
    <row r="448" spans="4:6" x14ac:dyDescent="0.25">
      <c r="D448" s="235" t="s">
        <v>2235</v>
      </c>
      <c r="E448" s="235" t="s">
        <v>1689</v>
      </c>
      <c r="F448" s="226">
        <v>0</v>
      </c>
    </row>
    <row r="449" spans="4:6" x14ac:dyDescent="0.25">
      <c r="D449" s="235" t="s">
        <v>2236</v>
      </c>
      <c r="E449" s="235" t="s">
        <v>1691</v>
      </c>
      <c r="F449" s="226">
        <v>0</v>
      </c>
    </row>
    <row r="450" spans="4:6" x14ac:dyDescent="0.25">
      <c r="D450" s="235" t="s">
        <v>2237</v>
      </c>
      <c r="E450" s="235" t="s">
        <v>1693</v>
      </c>
      <c r="F450" s="226">
        <v>0</v>
      </c>
    </row>
    <row r="451" spans="4:6" x14ac:dyDescent="0.25">
      <c r="D451" s="235" t="s">
        <v>2238</v>
      </c>
      <c r="E451" s="235" t="s">
        <v>2239</v>
      </c>
      <c r="F451" s="226">
        <v>0</v>
      </c>
    </row>
    <row r="452" spans="4:6" x14ac:dyDescent="0.25">
      <c r="D452" s="235" t="s">
        <v>2240</v>
      </c>
      <c r="E452" s="235" t="s">
        <v>556</v>
      </c>
      <c r="F452" s="226">
        <v>0</v>
      </c>
    </row>
    <row r="453" spans="4:6" x14ac:dyDescent="0.25">
      <c r="D453" s="235" t="s">
        <v>2241</v>
      </c>
      <c r="E453" s="235" t="s">
        <v>2242</v>
      </c>
      <c r="F453" s="226">
        <v>0</v>
      </c>
    </row>
    <row r="454" spans="4:6" x14ac:dyDescent="0.25">
      <c r="D454" s="235" t="s">
        <v>2243</v>
      </c>
      <c r="E454" s="235" t="s">
        <v>1719</v>
      </c>
      <c r="F454" s="226">
        <v>0</v>
      </c>
    </row>
    <row r="455" spans="4:6" x14ac:dyDescent="0.25">
      <c r="D455" s="235" t="s">
        <v>2244</v>
      </c>
      <c r="E455" s="235" t="s">
        <v>2245</v>
      </c>
      <c r="F455" s="226">
        <v>0</v>
      </c>
    </row>
    <row r="456" spans="4:6" x14ac:dyDescent="0.25">
      <c r="D456" s="235" t="s">
        <v>2246</v>
      </c>
      <c r="E456" s="235" t="s">
        <v>1683</v>
      </c>
      <c r="F456" s="226">
        <v>0</v>
      </c>
    </row>
    <row r="457" spans="4:6" x14ac:dyDescent="0.25">
      <c r="D457" s="235" t="s">
        <v>2247</v>
      </c>
      <c r="E457" s="235" t="s">
        <v>2248</v>
      </c>
      <c r="F457" s="226">
        <v>0</v>
      </c>
    </row>
    <row r="458" spans="4:6" x14ac:dyDescent="0.25">
      <c r="D458" s="235" t="s">
        <v>2249</v>
      </c>
      <c r="E458" s="235" t="s">
        <v>2250</v>
      </c>
      <c r="F458" s="226">
        <v>0</v>
      </c>
    </row>
    <row r="459" spans="4:6" x14ac:dyDescent="0.25">
      <c r="D459" s="235" t="s">
        <v>2251</v>
      </c>
      <c r="E459" s="235" t="s">
        <v>1556</v>
      </c>
      <c r="F459" s="226">
        <v>0</v>
      </c>
    </row>
    <row r="460" spans="4:6" x14ac:dyDescent="0.25">
      <c r="D460" s="235" t="s">
        <v>3576</v>
      </c>
      <c r="E460" s="235" t="s">
        <v>3577</v>
      </c>
      <c r="F460" s="226">
        <v>0</v>
      </c>
    </row>
    <row r="461" spans="4:6" x14ac:dyDescent="0.25">
      <c r="D461" s="235" t="s">
        <v>3578</v>
      </c>
      <c r="E461" s="235" t="s">
        <v>3579</v>
      </c>
      <c r="F461" s="226">
        <v>0</v>
      </c>
    </row>
    <row r="462" spans="4:6" x14ac:dyDescent="0.25">
      <c r="D462" s="235" t="s">
        <v>2252</v>
      </c>
      <c r="E462" s="235" t="s">
        <v>2253</v>
      </c>
      <c r="F462" s="226">
        <v>72210.740000000005</v>
      </c>
    </row>
    <row r="463" spans="4:6" x14ac:dyDescent="0.25">
      <c r="D463" s="235" t="s">
        <v>2254</v>
      </c>
      <c r="E463" s="235" t="s">
        <v>2255</v>
      </c>
      <c r="F463" s="226">
        <v>0</v>
      </c>
    </row>
    <row r="464" spans="4:6" x14ac:dyDescent="0.25">
      <c r="D464" s="235" t="s">
        <v>2256</v>
      </c>
      <c r="E464" s="235" t="s">
        <v>2257</v>
      </c>
      <c r="F464" s="226">
        <v>0</v>
      </c>
    </row>
    <row r="465" spans="4:6" x14ac:dyDescent="0.25">
      <c r="D465" s="235" t="s">
        <v>2258</v>
      </c>
      <c r="E465" s="235" t="s">
        <v>2259</v>
      </c>
      <c r="F465" s="226">
        <v>0</v>
      </c>
    </row>
    <row r="466" spans="4:6" x14ac:dyDescent="0.25">
      <c r="D466" s="235" t="s">
        <v>2260</v>
      </c>
      <c r="E466" s="235" t="s">
        <v>2261</v>
      </c>
      <c r="F466" s="226">
        <v>0</v>
      </c>
    </row>
    <row r="467" spans="4:6" x14ac:dyDescent="0.25">
      <c r="D467" s="235" t="s">
        <v>2262</v>
      </c>
      <c r="E467" s="235" t="s">
        <v>1093</v>
      </c>
      <c r="F467" s="226">
        <v>0</v>
      </c>
    </row>
    <row r="468" spans="4:6" x14ac:dyDescent="0.25">
      <c r="D468" s="235" t="s">
        <v>2263</v>
      </c>
      <c r="E468" s="235" t="s">
        <v>2264</v>
      </c>
      <c r="F468" s="226">
        <v>0</v>
      </c>
    </row>
    <row r="469" spans="4:6" x14ac:dyDescent="0.25">
      <c r="D469" s="235" t="s">
        <v>2265</v>
      </c>
      <c r="E469" s="235" t="s">
        <v>2266</v>
      </c>
      <c r="F469" s="226">
        <v>0</v>
      </c>
    </row>
    <row r="470" spans="4:6" x14ac:dyDescent="0.25">
      <c r="D470" s="235" t="s">
        <v>2267</v>
      </c>
      <c r="E470" s="235" t="s">
        <v>2268</v>
      </c>
      <c r="F470" s="226">
        <v>72210.740000000005</v>
      </c>
    </row>
    <row r="471" spans="4:6" x14ac:dyDescent="0.25">
      <c r="D471" s="235" t="s">
        <v>2269</v>
      </c>
      <c r="E471" s="235" t="s">
        <v>2270</v>
      </c>
      <c r="F471" s="226">
        <v>72210.740000000005</v>
      </c>
    </row>
    <row r="472" spans="4:6" x14ac:dyDescent="0.25">
      <c r="D472" s="235" t="s">
        <v>2271</v>
      </c>
      <c r="E472" s="235" t="s">
        <v>2272</v>
      </c>
      <c r="F472" s="226">
        <v>984912.62</v>
      </c>
    </row>
    <row r="473" spans="4:6" x14ac:dyDescent="0.25">
      <c r="D473" s="235" t="s">
        <v>2273</v>
      </c>
      <c r="E473" s="235" t="s">
        <v>71</v>
      </c>
      <c r="F473" s="226">
        <v>0</v>
      </c>
    </row>
    <row r="474" spans="4:6" x14ac:dyDescent="0.25">
      <c r="D474" s="235" t="s">
        <v>2274</v>
      </c>
      <c r="E474" s="235" t="s">
        <v>566</v>
      </c>
      <c r="F474" s="226">
        <v>743876.96</v>
      </c>
    </row>
    <row r="475" spans="4:6" x14ac:dyDescent="0.25">
      <c r="D475" s="235" t="s">
        <v>2275</v>
      </c>
      <c r="E475" s="235" t="s">
        <v>2276</v>
      </c>
      <c r="F475" s="226">
        <v>0</v>
      </c>
    </row>
    <row r="476" spans="4:6" x14ac:dyDescent="0.25">
      <c r="D476" s="235" t="s">
        <v>2277</v>
      </c>
      <c r="E476" s="235" t="s">
        <v>2278</v>
      </c>
      <c r="F476" s="226">
        <v>0</v>
      </c>
    </row>
    <row r="477" spans="4:6" x14ac:dyDescent="0.25">
      <c r="D477" s="235" t="s">
        <v>2279</v>
      </c>
      <c r="E477" s="235" t="s">
        <v>2280</v>
      </c>
      <c r="F477" s="226">
        <v>70024.070000000007</v>
      </c>
    </row>
    <row r="478" spans="4:6" x14ac:dyDescent="0.25">
      <c r="D478" s="235" t="s">
        <v>2281</v>
      </c>
      <c r="E478" s="235" t="s">
        <v>2282</v>
      </c>
      <c r="F478" s="226">
        <v>70024.070000000007</v>
      </c>
    </row>
    <row r="479" spans="4:6" x14ac:dyDescent="0.25">
      <c r="D479" s="235" t="s">
        <v>2283</v>
      </c>
      <c r="E479" s="235" t="s">
        <v>2284</v>
      </c>
      <c r="F479" s="226">
        <v>849.94</v>
      </c>
    </row>
    <row r="480" spans="4:6" x14ac:dyDescent="0.25">
      <c r="D480" s="235" t="s">
        <v>2285</v>
      </c>
      <c r="E480" s="235" t="s">
        <v>2286</v>
      </c>
      <c r="F480" s="226">
        <v>849.94</v>
      </c>
    </row>
    <row r="481" spans="4:6" x14ac:dyDescent="0.25">
      <c r="D481" s="235" t="s">
        <v>2287</v>
      </c>
      <c r="E481" s="235" t="s">
        <v>2288</v>
      </c>
      <c r="F481" s="226">
        <v>0</v>
      </c>
    </row>
    <row r="482" spans="4:6" x14ac:dyDescent="0.25">
      <c r="D482" s="235" t="s">
        <v>2289</v>
      </c>
      <c r="E482" s="235" t="s">
        <v>2290</v>
      </c>
      <c r="F482" s="226">
        <v>673002.95</v>
      </c>
    </row>
    <row r="483" spans="4:6" x14ac:dyDescent="0.25">
      <c r="D483" s="235" t="s">
        <v>2291</v>
      </c>
      <c r="E483" s="235" t="s">
        <v>2292</v>
      </c>
      <c r="F483" s="226">
        <v>673002.95</v>
      </c>
    </row>
    <row r="484" spans="4:6" x14ac:dyDescent="0.25">
      <c r="D484" s="235" t="s">
        <v>2293</v>
      </c>
      <c r="E484" s="235" t="s">
        <v>2294</v>
      </c>
      <c r="F484" s="226">
        <v>0</v>
      </c>
    </row>
    <row r="485" spans="4:6" x14ac:dyDescent="0.25">
      <c r="D485" s="235" t="s">
        <v>2295</v>
      </c>
      <c r="E485" s="235" t="s">
        <v>1040</v>
      </c>
      <c r="F485" s="226">
        <v>175705.88</v>
      </c>
    </row>
    <row r="486" spans="4:6" x14ac:dyDescent="0.25">
      <c r="D486" s="235" t="s">
        <v>2296</v>
      </c>
      <c r="E486" s="235" t="s">
        <v>1040</v>
      </c>
      <c r="F486" s="226">
        <v>175705.88</v>
      </c>
    </row>
    <row r="487" spans="4:6" x14ac:dyDescent="0.25">
      <c r="D487" s="235" t="s">
        <v>2297</v>
      </c>
      <c r="E487" s="235" t="s">
        <v>2298</v>
      </c>
      <c r="F487" s="226">
        <v>175705.88</v>
      </c>
    </row>
    <row r="488" spans="4:6" x14ac:dyDescent="0.25">
      <c r="D488" s="235" t="s">
        <v>2299</v>
      </c>
      <c r="E488" s="235" t="s">
        <v>2300</v>
      </c>
      <c r="F488" s="226">
        <v>65329.78</v>
      </c>
    </row>
    <row r="489" spans="4:6" x14ac:dyDescent="0.25">
      <c r="D489" s="235" t="s">
        <v>2301</v>
      </c>
      <c r="E489" s="235" t="s">
        <v>2302</v>
      </c>
      <c r="F489" s="226">
        <v>65329.78</v>
      </c>
    </row>
    <row r="490" spans="4:6" x14ac:dyDescent="0.25">
      <c r="D490" s="235" t="s">
        <v>2303</v>
      </c>
      <c r="E490" s="235" t="s">
        <v>2304</v>
      </c>
      <c r="F490" s="226">
        <v>0</v>
      </c>
    </row>
    <row r="491" spans="4:6" x14ac:dyDescent="0.25">
      <c r="D491" s="235" t="s">
        <v>2305</v>
      </c>
      <c r="E491" s="235" t="s">
        <v>2306</v>
      </c>
      <c r="F491" s="226">
        <v>0</v>
      </c>
    </row>
    <row r="492" spans="4:6" x14ac:dyDescent="0.25">
      <c r="D492" s="235" t="s">
        <v>2307</v>
      </c>
      <c r="E492" s="235" t="s">
        <v>2245</v>
      </c>
      <c r="F492" s="226">
        <v>0</v>
      </c>
    </row>
    <row r="493" spans="4:6" x14ac:dyDescent="0.25">
      <c r="D493" s="235" t="s">
        <v>2308</v>
      </c>
      <c r="E493" s="235" t="s">
        <v>2309</v>
      </c>
      <c r="F493" s="226">
        <v>0</v>
      </c>
    </row>
    <row r="494" spans="4:6" x14ac:dyDescent="0.25">
      <c r="D494" s="235" t="s">
        <v>2310</v>
      </c>
      <c r="E494" s="235" t="s">
        <v>2311</v>
      </c>
      <c r="F494" s="226">
        <v>8659396.5999999996</v>
      </c>
    </row>
    <row r="495" spans="4:6" x14ac:dyDescent="0.25">
      <c r="D495" s="235" t="s">
        <v>2312</v>
      </c>
      <c r="E495" s="235" t="s">
        <v>2313</v>
      </c>
      <c r="F495" s="226">
        <v>2823088.75</v>
      </c>
    </row>
    <row r="496" spans="4:6" x14ac:dyDescent="0.25">
      <c r="D496" s="235" t="s">
        <v>2314</v>
      </c>
      <c r="E496" s="235" t="s">
        <v>2315</v>
      </c>
      <c r="F496" s="226">
        <v>1601744.48</v>
      </c>
    </row>
    <row r="497" spans="4:6" x14ac:dyDescent="0.25">
      <c r="D497" s="235" t="s">
        <v>2316</v>
      </c>
      <c r="E497" s="235" t="s">
        <v>2317</v>
      </c>
      <c r="F497" s="226">
        <v>0</v>
      </c>
    </row>
    <row r="498" spans="4:6" x14ac:dyDescent="0.25">
      <c r="D498" s="235" t="s">
        <v>2318</v>
      </c>
      <c r="E498" s="235" t="s">
        <v>2319</v>
      </c>
      <c r="F498" s="226">
        <v>1597575.54</v>
      </c>
    </row>
    <row r="499" spans="4:6" x14ac:dyDescent="0.25">
      <c r="D499" s="235" t="s">
        <v>2320</v>
      </c>
      <c r="E499" s="235" t="s">
        <v>2321</v>
      </c>
      <c r="F499" s="226">
        <v>0</v>
      </c>
    </row>
    <row r="500" spans="4:6" x14ac:dyDescent="0.25">
      <c r="D500" s="235" t="s">
        <v>2322</v>
      </c>
      <c r="E500" s="235" t="s">
        <v>2323</v>
      </c>
      <c r="F500" s="226">
        <v>4088.94</v>
      </c>
    </row>
    <row r="501" spans="4:6" x14ac:dyDescent="0.25">
      <c r="D501" s="235" t="s">
        <v>2324</v>
      </c>
      <c r="E501" s="235" t="s">
        <v>2325</v>
      </c>
      <c r="F501" s="226">
        <v>80</v>
      </c>
    </row>
    <row r="502" spans="4:6" x14ac:dyDescent="0.25">
      <c r="D502" s="235" t="s">
        <v>2326</v>
      </c>
      <c r="E502" s="235" t="s">
        <v>1731</v>
      </c>
      <c r="F502" s="226">
        <v>249122.2</v>
      </c>
    </row>
    <row r="503" spans="4:6" x14ac:dyDescent="0.25">
      <c r="D503" s="235" t="s">
        <v>2327</v>
      </c>
      <c r="E503" s="235" t="s">
        <v>2328</v>
      </c>
      <c r="F503" s="226">
        <v>170851.11</v>
      </c>
    </row>
    <row r="504" spans="4:6" x14ac:dyDescent="0.25">
      <c r="D504" s="235" t="s">
        <v>2329</v>
      </c>
      <c r="E504" s="235" t="s">
        <v>2330</v>
      </c>
      <c r="F504" s="226">
        <v>78271.09</v>
      </c>
    </row>
    <row r="505" spans="4:6" x14ac:dyDescent="0.25">
      <c r="D505" s="235" t="s">
        <v>2331</v>
      </c>
      <c r="E505" s="235" t="s">
        <v>2332</v>
      </c>
      <c r="F505" s="226">
        <v>0</v>
      </c>
    </row>
    <row r="506" spans="4:6" x14ac:dyDescent="0.25">
      <c r="D506" s="235" t="s">
        <v>2333</v>
      </c>
      <c r="E506" s="235" t="s">
        <v>2334</v>
      </c>
      <c r="F506" s="226">
        <v>0</v>
      </c>
    </row>
    <row r="507" spans="4:6" x14ac:dyDescent="0.25">
      <c r="D507" s="235" t="s">
        <v>2335</v>
      </c>
      <c r="E507" s="235" t="s">
        <v>2336</v>
      </c>
      <c r="F507" s="226">
        <v>268277.96999999997</v>
      </c>
    </row>
    <row r="508" spans="4:6" x14ac:dyDescent="0.25">
      <c r="D508" s="235" t="s">
        <v>2337</v>
      </c>
      <c r="E508" s="235" t="s">
        <v>1747</v>
      </c>
      <c r="F508" s="226">
        <v>268277.96999999997</v>
      </c>
    </row>
    <row r="509" spans="4:6" x14ac:dyDescent="0.25">
      <c r="D509" s="235" t="s">
        <v>2338</v>
      </c>
      <c r="E509" s="235" t="s">
        <v>2339</v>
      </c>
      <c r="F509" s="226">
        <v>0</v>
      </c>
    </row>
    <row r="510" spans="4:6" x14ac:dyDescent="0.25">
      <c r="D510" s="235" t="s">
        <v>2340</v>
      </c>
      <c r="E510" s="235" t="s">
        <v>2341</v>
      </c>
      <c r="F510" s="226">
        <v>9557</v>
      </c>
    </row>
    <row r="511" spans="4:6" x14ac:dyDescent="0.25">
      <c r="D511" s="235" t="s">
        <v>2342</v>
      </c>
      <c r="E511" s="235" t="s">
        <v>2343</v>
      </c>
      <c r="F511" s="226">
        <v>9557</v>
      </c>
    </row>
    <row r="512" spans="4:6" x14ac:dyDescent="0.25">
      <c r="D512" s="235" t="s">
        <v>2344</v>
      </c>
      <c r="E512" s="235" t="s">
        <v>2345</v>
      </c>
      <c r="F512" s="226">
        <v>132029.42000000001</v>
      </c>
    </row>
    <row r="513" spans="4:6" x14ac:dyDescent="0.25">
      <c r="D513" s="235" t="s">
        <v>2346</v>
      </c>
      <c r="E513" s="235" t="s">
        <v>1751</v>
      </c>
      <c r="F513" s="226">
        <v>132029.42000000001</v>
      </c>
    </row>
    <row r="514" spans="4:6" x14ac:dyDescent="0.25">
      <c r="D514" s="235" t="s">
        <v>2347</v>
      </c>
      <c r="E514" s="235" t="s">
        <v>556</v>
      </c>
      <c r="F514" s="226">
        <v>562357.68000000005</v>
      </c>
    </row>
    <row r="515" spans="4:6" x14ac:dyDescent="0.25">
      <c r="D515" s="235" t="s">
        <v>2348</v>
      </c>
      <c r="E515" s="235" t="s">
        <v>2349</v>
      </c>
      <c r="F515" s="226">
        <v>2097.5</v>
      </c>
    </row>
    <row r="516" spans="4:6" x14ac:dyDescent="0.25">
      <c r="D516" s="235" t="s">
        <v>2350</v>
      </c>
      <c r="E516" s="235" t="s">
        <v>2351</v>
      </c>
      <c r="F516" s="226">
        <v>3874.4</v>
      </c>
    </row>
    <row r="517" spans="4:6" x14ac:dyDescent="0.25">
      <c r="D517" s="235" t="s">
        <v>2352</v>
      </c>
      <c r="E517" s="235" t="s">
        <v>2353</v>
      </c>
      <c r="F517" s="226">
        <v>46875.81</v>
      </c>
    </row>
    <row r="518" spans="4:6" x14ac:dyDescent="0.25">
      <c r="D518" s="235" t="s">
        <v>2354</v>
      </c>
      <c r="E518" s="235" t="s">
        <v>2355</v>
      </c>
      <c r="F518" s="226">
        <v>0</v>
      </c>
    </row>
    <row r="519" spans="4:6" x14ac:dyDescent="0.25">
      <c r="D519" s="235" t="s">
        <v>2356</v>
      </c>
      <c r="E519" s="235" t="s">
        <v>2357</v>
      </c>
      <c r="F519" s="226">
        <v>4945.75</v>
      </c>
    </row>
    <row r="520" spans="4:6" x14ac:dyDescent="0.25">
      <c r="D520" s="235" t="s">
        <v>2358</v>
      </c>
      <c r="E520" s="235" t="s">
        <v>2359</v>
      </c>
      <c r="F520" s="226">
        <v>0</v>
      </c>
    </row>
    <row r="521" spans="4:6" x14ac:dyDescent="0.25">
      <c r="D521" s="235" t="s">
        <v>2360</v>
      </c>
      <c r="E521" s="235" t="s">
        <v>2361</v>
      </c>
      <c r="F521" s="226">
        <v>30966.880000000001</v>
      </c>
    </row>
    <row r="522" spans="4:6" x14ac:dyDescent="0.25">
      <c r="D522" s="235" t="s">
        <v>2362</v>
      </c>
      <c r="E522" s="235" t="s">
        <v>2363</v>
      </c>
      <c r="F522" s="226">
        <v>0</v>
      </c>
    </row>
    <row r="523" spans="4:6" x14ac:dyDescent="0.25">
      <c r="D523" s="235" t="s">
        <v>2364</v>
      </c>
      <c r="E523" s="235" t="s">
        <v>2365</v>
      </c>
      <c r="F523" s="226">
        <v>10935</v>
      </c>
    </row>
    <row r="524" spans="4:6" x14ac:dyDescent="0.25">
      <c r="D524" s="235" t="s">
        <v>2366</v>
      </c>
      <c r="E524" s="235" t="s">
        <v>2367</v>
      </c>
      <c r="F524" s="226">
        <v>156989</v>
      </c>
    </row>
    <row r="525" spans="4:6" x14ac:dyDescent="0.25">
      <c r="D525" s="235" t="s">
        <v>2368</v>
      </c>
      <c r="E525" s="235" t="s">
        <v>2369</v>
      </c>
      <c r="F525" s="226">
        <v>140048.66</v>
      </c>
    </row>
    <row r="526" spans="4:6" x14ac:dyDescent="0.25">
      <c r="D526" s="235" t="s">
        <v>2370</v>
      </c>
      <c r="E526" s="235" t="s">
        <v>2371</v>
      </c>
      <c r="F526" s="226">
        <v>42323.89</v>
      </c>
    </row>
    <row r="527" spans="4:6" x14ac:dyDescent="0.25">
      <c r="D527" s="235" t="s">
        <v>2372</v>
      </c>
      <c r="E527" s="235" t="s">
        <v>2373</v>
      </c>
      <c r="F527" s="226">
        <v>0</v>
      </c>
    </row>
    <row r="528" spans="4:6" x14ac:dyDescent="0.25">
      <c r="D528" s="235" t="s">
        <v>2374</v>
      </c>
      <c r="E528" s="235" t="s">
        <v>2375</v>
      </c>
      <c r="F528" s="226">
        <v>12288.25</v>
      </c>
    </row>
    <row r="529" spans="4:6" x14ac:dyDescent="0.25">
      <c r="D529" s="235" t="s">
        <v>2376</v>
      </c>
      <c r="E529" s="235" t="s">
        <v>2377</v>
      </c>
      <c r="F529" s="226">
        <v>1.5</v>
      </c>
    </row>
    <row r="530" spans="4:6" x14ac:dyDescent="0.25">
      <c r="D530" s="235" t="s">
        <v>2378</v>
      </c>
      <c r="E530" s="235" t="s">
        <v>2379</v>
      </c>
      <c r="F530" s="226">
        <v>77105.39</v>
      </c>
    </row>
    <row r="531" spans="4:6" x14ac:dyDescent="0.25">
      <c r="D531" s="235" t="s">
        <v>2380</v>
      </c>
      <c r="E531" s="235" t="s">
        <v>2381</v>
      </c>
      <c r="F531" s="226">
        <v>4156.6499999999996</v>
      </c>
    </row>
    <row r="532" spans="4:6" x14ac:dyDescent="0.25">
      <c r="D532" s="235" t="s">
        <v>2382</v>
      </c>
      <c r="E532" s="235" t="s">
        <v>2383</v>
      </c>
      <c r="F532" s="226">
        <v>29749</v>
      </c>
    </row>
    <row r="533" spans="4:6" x14ac:dyDescent="0.25">
      <c r="D533" s="235" t="s">
        <v>2384</v>
      </c>
      <c r="E533" s="235" t="s">
        <v>2385</v>
      </c>
      <c r="F533" s="226">
        <v>431220.13</v>
      </c>
    </row>
    <row r="534" spans="4:6" x14ac:dyDescent="0.25">
      <c r="D534" s="235" t="s">
        <v>2386</v>
      </c>
      <c r="E534" s="235" t="s">
        <v>2387</v>
      </c>
      <c r="F534" s="226">
        <v>154562.14000000001</v>
      </c>
    </row>
    <row r="535" spans="4:6" x14ac:dyDescent="0.25">
      <c r="D535" s="235" t="s">
        <v>2388</v>
      </c>
      <c r="E535" s="235" t="s">
        <v>2389</v>
      </c>
      <c r="F535" s="226">
        <v>106496.28</v>
      </c>
    </row>
    <row r="536" spans="4:6" x14ac:dyDescent="0.25">
      <c r="D536" s="235" t="s">
        <v>2390</v>
      </c>
      <c r="E536" s="235" t="s">
        <v>2391</v>
      </c>
      <c r="F536" s="226">
        <v>43223.05</v>
      </c>
    </row>
    <row r="537" spans="4:6" x14ac:dyDescent="0.25">
      <c r="D537" s="235" t="s">
        <v>2392</v>
      </c>
      <c r="E537" s="235" t="s">
        <v>2393</v>
      </c>
      <c r="F537" s="226">
        <v>0</v>
      </c>
    </row>
    <row r="538" spans="4:6" x14ac:dyDescent="0.25">
      <c r="D538" s="235" t="s">
        <v>2394</v>
      </c>
      <c r="E538" s="235" t="s">
        <v>2395</v>
      </c>
      <c r="F538" s="226">
        <v>1686.72</v>
      </c>
    </row>
    <row r="539" spans="4:6" x14ac:dyDescent="0.25">
      <c r="D539" s="235" t="s">
        <v>2396</v>
      </c>
      <c r="E539" s="235" t="s">
        <v>2397</v>
      </c>
      <c r="F539" s="226">
        <v>3156.09</v>
      </c>
    </row>
    <row r="540" spans="4:6" x14ac:dyDescent="0.25">
      <c r="D540" s="235" t="s">
        <v>2398</v>
      </c>
      <c r="E540" s="235" t="s">
        <v>2399</v>
      </c>
      <c r="F540" s="226">
        <v>0</v>
      </c>
    </row>
    <row r="541" spans="4:6" x14ac:dyDescent="0.25">
      <c r="D541" s="235" t="s">
        <v>2400</v>
      </c>
      <c r="E541" s="235" t="s">
        <v>2401</v>
      </c>
      <c r="F541" s="226">
        <v>0</v>
      </c>
    </row>
    <row r="542" spans="4:6" x14ac:dyDescent="0.25">
      <c r="D542" s="235" t="s">
        <v>2402</v>
      </c>
      <c r="E542" s="235" t="s">
        <v>2403</v>
      </c>
      <c r="F542" s="226">
        <v>0</v>
      </c>
    </row>
    <row r="543" spans="4:6" x14ac:dyDescent="0.25">
      <c r="D543" s="235" t="s">
        <v>2404</v>
      </c>
      <c r="E543" s="235" t="s">
        <v>2405</v>
      </c>
      <c r="F543" s="226">
        <v>0</v>
      </c>
    </row>
    <row r="544" spans="4:6" x14ac:dyDescent="0.25">
      <c r="D544" s="235" t="s">
        <v>2406</v>
      </c>
      <c r="E544" s="235" t="s">
        <v>2407</v>
      </c>
      <c r="F544" s="226">
        <v>276657.99</v>
      </c>
    </row>
    <row r="545" spans="4:6" x14ac:dyDescent="0.25">
      <c r="D545" s="235" t="s">
        <v>2408</v>
      </c>
      <c r="E545" s="235" t="s">
        <v>28</v>
      </c>
      <c r="F545" s="226">
        <v>213927.84</v>
      </c>
    </row>
    <row r="546" spans="4:6" x14ac:dyDescent="0.25">
      <c r="D546" s="235" t="s">
        <v>2409</v>
      </c>
      <c r="E546" s="235" t="s">
        <v>2410</v>
      </c>
      <c r="F546" s="226">
        <v>39210.15</v>
      </c>
    </row>
    <row r="547" spans="4:6" x14ac:dyDescent="0.25">
      <c r="D547" s="235" t="s">
        <v>2411</v>
      </c>
      <c r="E547" s="235" t="s">
        <v>2412</v>
      </c>
      <c r="F547" s="226">
        <v>14000</v>
      </c>
    </row>
    <row r="548" spans="4:6" x14ac:dyDescent="0.25">
      <c r="D548" s="235" t="s">
        <v>2413</v>
      </c>
      <c r="E548" s="235" t="s">
        <v>2414</v>
      </c>
      <c r="F548" s="226">
        <v>9520</v>
      </c>
    </row>
    <row r="549" spans="4:6" x14ac:dyDescent="0.25">
      <c r="D549" s="235" t="s">
        <v>2415</v>
      </c>
      <c r="E549" s="235" t="s">
        <v>2416</v>
      </c>
      <c r="F549" s="226">
        <v>0</v>
      </c>
    </row>
    <row r="550" spans="4:6" x14ac:dyDescent="0.25">
      <c r="D550" s="235" t="s">
        <v>2417</v>
      </c>
      <c r="E550" s="235" t="s">
        <v>2418</v>
      </c>
      <c r="F550" s="226">
        <v>2174616.06</v>
      </c>
    </row>
    <row r="551" spans="4:6" x14ac:dyDescent="0.25">
      <c r="D551" s="235" t="s">
        <v>2419</v>
      </c>
      <c r="E551" s="235" t="s">
        <v>2420</v>
      </c>
      <c r="F551" s="226">
        <v>73492.740000000005</v>
      </c>
    </row>
    <row r="552" spans="4:6" x14ac:dyDescent="0.25">
      <c r="D552" s="235" t="s">
        <v>2421</v>
      </c>
      <c r="E552" s="235" t="s">
        <v>2422</v>
      </c>
      <c r="F552" s="226">
        <v>73492.740000000005</v>
      </c>
    </row>
    <row r="553" spans="4:6" x14ac:dyDescent="0.25">
      <c r="D553" s="235" t="s">
        <v>2423</v>
      </c>
      <c r="E553" s="235" t="s">
        <v>2424</v>
      </c>
      <c r="F553" s="226">
        <v>603752.09</v>
      </c>
    </row>
    <row r="554" spans="4:6" x14ac:dyDescent="0.25">
      <c r="D554" s="235" t="s">
        <v>2425</v>
      </c>
      <c r="E554" s="235" t="s">
        <v>2426</v>
      </c>
      <c r="F554" s="226">
        <v>603752.09</v>
      </c>
    </row>
    <row r="555" spans="4:6" x14ac:dyDescent="0.25">
      <c r="D555" s="235" t="s">
        <v>2427</v>
      </c>
      <c r="E555" s="235" t="s">
        <v>2428</v>
      </c>
      <c r="F555" s="226">
        <v>768002.59</v>
      </c>
    </row>
    <row r="556" spans="4:6" x14ac:dyDescent="0.25">
      <c r="D556" s="235" t="s">
        <v>2429</v>
      </c>
      <c r="E556" s="235" t="s">
        <v>2430</v>
      </c>
      <c r="F556" s="226">
        <v>768002.59</v>
      </c>
    </row>
    <row r="557" spans="4:6" x14ac:dyDescent="0.25">
      <c r="D557" s="235" t="s">
        <v>2431</v>
      </c>
      <c r="E557" s="235" t="s">
        <v>2432</v>
      </c>
      <c r="F557" s="226">
        <v>220055.22</v>
      </c>
    </row>
    <row r="558" spans="4:6" x14ac:dyDescent="0.25">
      <c r="D558" s="235" t="s">
        <v>2433</v>
      </c>
      <c r="E558" s="235" t="s">
        <v>2434</v>
      </c>
      <c r="F558" s="226">
        <v>76212.320000000007</v>
      </c>
    </row>
    <row r="559" spans="4:6" x14ac:dyDescent="0.25">
      <c r="D559" s="235" t="s">
        <v>2435</v>
      </c>
      <c r="E559" s="235" t="s">
        <v>2436</v>
      </c>
      <c r="F559" s="226">
        <v>2670.85</v>
      </c>
    </row>
    <row r="560" spans="4:6" x14ac:dyDescent="0.25">
      <c r="D560" s="235" t="s">
        <v>2437</v>
      </c>
      <c r="E560" s="235" t="s">
        <v>2438</v>
      </c>
      <c r="F560" s="226">
        <v>11518.63</v>
      </c>
    </row>
    <row r="561" spans="4:6" x14ac:dyDescent="0.25">
      <c r="D561" s="235" t="s">
        <v>2439</v>
      </c>
      <c r="E561" s="235" t="s">
        <v>2440</v>
      </c>
      <c r="F561" s="226">
        <v>127090.08</v>
      </c>
    </row>
    <row r="562" spans="4:6" x14ac:dyDescent="0.25">
      <c r="D562" s="235" t="s">
        <v>2441</v>
      </c>
      <c r="E562" s="235" t="s">
        <v>2442</v>
      </c>
      <c r="F562" s="226">
        <v>371.55</v>
      </c>
    </row>
    <row r="563" spans="4:6" x14ac:dyDescent="0.25">
      <c r="D563" s="235" t="s">
        <v>2443</v>
      </c>
      <c r="E563" s="235" t="s">
        <v>2444</v>
      </c>
      <c r="F563" s="226">
        <v>2191.79</v>
      </c>
    </row>
    <row r="564" spans="4:6" x14ac:dyDescent="0.25">
      <c r="D564" s="235" t="s">
        <v>2445</v>
      </c>
      <c r="E564" s="235" t="s">
        <v>1117</v>
      </c>
      <c r="F564" s="226">
        <v>109403.7</v>
      </c>
    </row>
    <row r="565" spans="4:6" x14ac:dyDescent="0.25">
      <c r="D565" s="235" t="s">
        <v>2446</v>
      </c>
      <c r="E565" s="235" t="s">
        <v>2447</v>
      </c>
      <c r="F565" s="226">
        <v>70039.95</v>
      </c>
    </row>
    <row r="566" spans="4:6" x14ac:dyDescent="0.25">
      <c r="D566" s="235" t="s">
        <v>2448</v>
      </c>
      <c r="E566" s="235" t="s">
        <v>2449</v>
      </c>
      <c r="F566" s="226">
        <v>39363.75</v>
      </c>
    </row>
    <row r="567" spans="4:6" x14ac:dyDescent="0.25">
      <c r="D567" s="235" t="s">
        <v>2450</v>
      </c>
      <c r="E567" s="235" t="s">
        <v>1164</v>
      </c>
      <c r="F567" s="226">
        <v>254480.25</v>
      </c>
    </row>
    <row r="568" spans="4:6" x14ac:dyDescent="0.25">
      <c r="D568" s="235" t="s">
        <v>2451</v>
      </c>
      <c r="E568" s="235" t="s">
        <v>2452</v>
      </c>
      <c r="F568" s="226">
        <v>254480.25</v>
      </c>
    </row>
    <row r="569" spans="4:6" x14ac:dyDescent="0.25">
      <c r="D569" s="235" t="s">
        <v>2453</v>
      </c>
      <c r="E569" s="235" t="s">
        <v>2454</v>
      </c>
      <c r="F569" s="226">
        <v>145429.47</v>
      </c>
    </row>
    <row r="570" spans="4:6" x14ac:dyDescent="0.25">
      <c r="D570" s="235" t="s">
        <v>2455</v>
      </c>
      <c r="E570" s="235" t="s">
        <v>2456</v>
      </c>
      <c r="F570" s="226">
        <v>19424.62</v>
      </c>
    </row>
    <row r="571" spans="4:6" x14ac:dyDescent="0.25">
      <c r="D571" s="235" t="s">
        <v>2457</v>
      </c>
      <c r="E571" s="235" t="s">
        <v>2458</v>
      </c>
      <c r="F571" s="226">
        <v>8400.5400000000009</v>
      </c>
    </row>
    <row r="572" spans="4:6" x14ac:dyDescent="0.25">
      <c r="D572" s="235" t="s">
        <v>2459</v>
      </c>
      <c r="E572" s="235" t="s">
        <v>2460</v>
      </c>
      <c r="F572" s="226">
        <v>74872.55</v>
      </c>
    </row>
    <row r="573" spans="4:6" x14ac:dyDescent="0.25">
      <c r="D573" s="235" t="s">
        <v>2461</v>
      </c>
      <c r="E573" s="235" t="s">
        <v>2412</v>
      </c>
      <c r="F573" s="226">
        <v>0</v>
      </c>
    </row>
    <row r="574" spans="4:6" x14ac:dyDescent="0.25">
      <c r="D574" s="235" t="s">
        <v>2462</v>
      </c>
      <c r="E574" s="235" t="s">
        <v>2463</v>
      </c>
      <c r="F574" s="226">
        <v>16428.669999999998</v>
      </c>
    </row>
    <row r="575" spans="4:6" x14ac:dyDescent="0.25">
      <c r="D575" s="235" t="s">
        <v>2464</v>
      </c>
      <c r="E575" s="235" t="s">
        <v>2465</v>
      </c>
      <c r="F575" s="226">
        <v>26303.09</v>
      </c>
    </row>
    <row r="576" spans="4:6" x14ac:dyDescent="0.25">
      <c r="D576" s="235" t="s">
        <v>2466</v>
      </c>
      <c r="E576" s="235" t="s">
        <v>2467</v>
      </c>
      <c r="F576" s="226">
        <v>1370113.45</v>
      </c>
    </row>
    <row r="577" spans="4:6" x14ac:dyDescent="0.25">
      <c r="D577" s="235" t="s">
        <v>2468</v>
      </c>
      <c r="E577" s="235" t="s">
        <v>2469</v>
      </c>
      <c r="F577" s="226">
        <v>258643.27</v>
      </c>
    </row>
    <row r="578" spans="4:6" x14ac:dyDescent="0.25">
      <c r="D578" s="235" t="s">
        <v>2470</v>
      </c>
      <c r="E578" s="235" t="s">
        <v>2471</v>
      </c>
      <c r="F578" s="226">
        <v>258643.27</v>
      </c>
    </row>
    <row r="579" spans="4:6" x14ac:dyDescent="0.25">
      <c r="D579" s="235" t="s">
        <v>2472</v>
      </c>
      <c r="E579" s="235" t="s">
        <v>2473</v>
      </c>
      <c r="F579" s="226">
        <v>180311.02</v>
      </c>
    </row>
    <row r="580" spans="4:6" x14ac:dyDescent="0.25">
      <c r="D580" s="235" t="s">
        <v>2474</v>
      </c>
      <c r="E580" s="235" t="s">
        <v>2475</v>
      </c>
      <c r="F580" s="226">
        <v>180311.02</v>
      </c>
    </row>
    <row r="581" spans="4:6" x14ac:dyDescent="0.25">
      <c r="D581" s="235" t="s">
        <v>2476</v>
      </c>
      <c r="E581" s="235" t="s">
        <v>2477</v>
      </c>
      <c r="F581" s="226">
        <v>148700</v>
      </c>
    </row>
    <row r="582" spans="4:6" x14ac:dyDescent="0.25">
      <c r="D582" s="235" t="s">
        <v>2478</v>
      </c>
      <c r="E582" s="235" t="s">
        <v>2479</v>
      </c>
      <c r="F582" s="226">
        <v>148700</v>
      </c>
    </row>
    <row r="583" spans="4:6" x14ac:dyDescent="0.25">
      <c r="D583" s="235" t="s">
        <v>2480</v>
      </c>
      <c r="E583" s="235" t="s">
        <v>2481</v>
      </c>
      <c r="F583" s="226">
        <v>706666.9</v>
      </c>
    </row>
    <row r="584" spans="4:6" x14ac:dyDescent="0.25">
      <c r="D584" s="235" t="s">
        <v>2482</v>
      </c>
      <c r="E584" s="235" t="s">
        <v>2483</v>
      </c>
      <c r="F584" s="226">
        <v>706666.9</v>
      </c>
    </row>
    <row r="585" spans="4:6" x14ac:dyDescent="0.25">
      <c r="D585" s="235" t="s">
        <v>2484</v>
      </c>
      <c r="E585" s="235" t="s">
        <v>2485</v>
      </c>
      <c r="F585" s="226">
        <v>57986.48</v>
      </c>
    </row>
    <row r="586" spans="4:6" x14ac:dyDescent="0.25">
      <c r="D586" s="235" t="s">
        <v>2486</v>
      </c>
      <c r="E586" s="235" t="s">
        <v>2487</v>
      </c>
      <c r="F586" s="226">
        <v>57986.48</v>
      </c>
    </row>
    <row r="587" spans="4:6" x14ac:dyDescent="0.25">
      <c r="D587" s="235" t="s">
        <v>2488</v>
      </c>
      <c r="E587" s="235" t="s">
        <v>2489</v>
      </c>
      <c r="F587" s="226">
        <v>0</v>
      </c>
    </row>
    <row r="588" spans="4:6" x14ac:dyDescent="0.25">
      <c r="D588" s="235" t="s">
        <v>2490</v>
      </c>
      <c r="E588" s="235" t="s">
        <v>2491</v>
      </c>
      <c r="F588" s="226">
        <v>17805.78</v>
      </c>
    </row>
    <row r="589" spans="4:6" x14ac:dyDescent="0.25">
      <c r="D589" s="235" t="s">
        <v>2492</v>
      </c>
      <c r="E589" s="235" t="s">
        <v>2493</v>
      </c>
      <c r="F589" s="226">
        <v>0</v>
      </c>
    </row>
    <row r="590" spans="4:6" x14ac:dyDescent="0.25">
      <c r="D590" s="235" t="s">
        <v>2494</v>
      </c>
      <c r="E590" s="235" t="s">
        <v>2495</v>
      </c>
      <c r="F590" s="226">
        <v>17805.78</v>
      </c>
    </row>
    <row r="591" spans="4:6" x14ac:dyDescent="0.25">
      <c r="D591" s="235" t="s">
        <v>2496</v>
      </c>
      <c r="E591" s="235" t="s">
        <v>2497</v>
      </c>
      <c r="F591" s="226">
        <v>0</v>
      </c>
    </row>
    <row r="592" spans="4:6" x14ac:dyDescent="0.25">
      <c r="D592" s="235" t="s">
        <v>2498</v>
      </c>
      <c r="E592" s="235" t="s">
        <v>2499</v>
      </c>
      <c r="F592" s="226">
        <v>341169.54</v>
      </c>
    </row>
    <row r="593" spans="4:6" x14ac:dyDescent="0.25">
      <c r="D593" s="235" t="s">
        <v>2500</v>
      </c>
      <c r="E593" s="235" t="s">
        <v>1271</v>
      </c>
      <c r="F593" s="226">
        <v>0</v>
      </c>
    </row>
    <row r="594" spans="4:6" x14ac:dyDescent="0.25">
      <c r="D594" s="235" t="s">
        <v>2501</v>
      </c>
      <c r="E594" s="235" t="s">
        <v>1284</v>
      </c>
      <c r="F594" s="226">
        <v>0</v>
      </c>
    </row>
    <row r="595" spans="4:6" x14ac:dyDescent="0.25">
      <c r="D595" s="235" t="s">
        <v>2502</v>
      </c>
      <c r="E595" s="235" t="s">
        <v>2503</v>
      </c>
      <c r="F595" s="226">
        <v>0</v>
      </c>
    </row>
    <row r="596" spans="4:6" x14ac:dyDescent="0.25">
      <c r="D596" s="235" t="s">
        <v>2504</v>
      </c>
      <c r="E596" s="235" t="s">
        <v>1289</v>
      </c>
      <c r="F596" s="226">
        <v>35295.9</v>
      </c>
    </row>
    <row r="597" spans="4:6" x14ac:dyDescent="0.25">
      <c r="D597" s="235" t="s">
        <v>2505</v>
      </c>
      <c r="E597" s="235" t="s">
        <v>2506</v>
      </c>
      <c r="F597" s="226">
        <v>35295.9</v>
      </c>
    </row>
    <row r="598" spans="4:6" x14ac:dyDescent="0.25">
      <c r="D598" s="235" t="s">
        <v>2507</v>
      </c>
      <c r="E598" s="235" t="s">
        <v>1293</v>
      </c>
      <c r="F598" s="226">
        <v>0</v>
      </c>
    </row>
    <row r="599" spans="4:6" x14ac:dyDescent="0.25">
      <c r="D599" s="235" t="s">
        <v>2508</v>
      </c>
      <c r="E599" s="235" t="s">
        <v>2509</v>
      </c>
      <c r="F599" s="226">
        <v>0</v>
      </c>
    </row>
    <row r="600" spans="4:6" x14ac:dyDescent="0.25">
      <c r="D600" s="235" t="s">
        <v>2510</v>
      </c>
      <c r="E600" s="235" t="s">
        <v>2511</v>
      </c>
      <c r="F600" s="226">
        <v>105368.04</v>
      </c>
    </row>
    <row r="601" spans="4:6" x14ac:dyDescent="0.25">
      <c r="D601" s="235" t="s">
        <v>2512</v>
      </c>
      <c r="E601" s="235" t="s">
        <v>2513</v>
      </c>
      <c r="F601" s="226">
        <v>11814.14</v>
      </c>
    </row>
    <row r="602" spans="4:6" x14ac:dyDescent="0.25">
      <c r="D602" s="235" t="s">
        <v>2514</v>
      </c>
      <c r="E602" s="235" t="s">
        <v>2515</v>
      </c>
      <c r="F602" s="226">
        <v>77308</v>
      </c>
    </row>
    <row r="603" spans="4:6" x14ac:dyDescent="0.25">
      <c r="D603" s="235" t="s">
        <v>2516</v>
      </c>
      <c r="E603" s="235" t="s">
        <v>2517</v>
      </c>
      <c r="F603" s="226">
        <v>16245.9</v>
      </c>
    </row>
    <row r="604" spans="4:6" x14ac:dyDescent="0.25">
      <c r="D604" s="235" t="s">
        <v>2518</v>
      </c>
      <c r="E604" s="235" t="s">
        <v>1277</v>
      </c>
      <c r="F604" s="226">
        <v>191181.6</v>
      </c>
    </row>
    <row r="605" spans="4:6" x14ac:dyDescent="0.25">
      <c r="D605" s="235" t="s">
        <v>2519</v>
      </c>
      <c r="E605" s="235" t="s">
        <v>1338</v>
      </c>
      <c r="F605" s="226">
        <v>191181.6</v>
      </c>
    </row>
    <row r="606" spans="4:6" x14ac:dyDescent="0.25">
      <c r="D606" s="235" t="s">
        <v>2520</v>
      </c>
      <c r="E606" s="235" t="s">
        <v>1279</v>
      </c>
      <c r="F606" s="226">
        <v>9324</v>
      </c>
    </row>
    <row r="607" spans="4:6" x14ac:dyDescent="0.25">
      <c r="D607" s="235" t="s">
        <v>2521</v>
      </c>
      <c r="E607" s="235" t="s">
        <v>1347</v>
      </c>
      <c r="F607" s="226">
        <v>9324</v>
      </c>
    </row>
    <row r="608" spans="4:6" x14ac:dyDescent="0.25">
      <c r="D608" s="235" t="s">
        <v>2522</v>
      </c>
      <c r="E608" s="235" t="s">
        <v>1351</v>
      </c>
      <c r="F608" s="226">
        <v>0</v>
      </c>
    </row>
    <row r="609" spans="4:6" x14ac:dyDescent="0.25">
      <c r="D609" s="235" t="s">
        <v>2523</v>
      </c>
      <c r="E609" s="235" t="s">
        <v>556</v>
      </c>
      <c r="F609" s="226">
        <v>0</v>
      </c>
    </row>
    <row r="610" spans="4:6" x14ac:dyDescent="0.25">
      <c r="D610" s="235" t="s">
        <v>2524</v>
      </c>
      <c r="E610" s="235" t="s">
        <v>2525</v>
      </c>
      <c r="F610" s="226">
        <v>1032247.58</v>
      </c>
    </row>
    <row r="611" spans="4:6" x14ac:dyDescent="0.25">
      <c r="D611" s="235" t="s">
        <v>2526</v>
      </c>
      <c r="E611" s="235" t="s">
        <v>2527</v>
      </c>
      <c r="F611" s="226">
        <v>0</v>
      </c>
    </row>
    <row r="612" spans="4:6" x14ac:dyDescent="0.25">
      <c r="D612" s="235" t="s">
        <v>2528</v>
      </c>
      <c r="E612" s="235" t="s">
        <v>2529</v>
      </c>
      <c r="F612" s="226">
        <v>0</v>
      </c>
    </row>
    <row r="613" spans="4:6" x14ac:dyDescent="0.25">
      <c r="D613" s="235" t="s">
        <v>2530</v>
      </c>
      <c r="E613" s="235" t="s">
        <v>2531</v>
      </c>
      <c r="F613" s="226">
        <v>241189.11</v>
      </c>
    </row>
    <row r="614" spans="4:6" x14ac:dyDescent="0.25">
      <c r="D614" s="235" t="s">
        <v>2532</v>
      </c>
      <c r="E614" s="235" t="s">
        <v>1468</v>
      </c>
      <c r="F614" s="226">
        <v>0</v>
      </c>
    </row>
    <row r="615" spans="4:6" x14ac:dyDescent="0.25">
      <c r="D615" s="235" t="s">
        <v>2533</v>
      </c>
      <c r="E615" s="235" t="s">
        <v>1470</v>
      </c>
      <c r="F615" s="226">
        <v>254902.11</v>
      </c>
    </row>
    <row r="616" spans="4:6" x14ac:dyDescent="0.25">
      <c r="D616" s="235" t="s">
        <v>2534</v>
      </c>
      <c r="E616" s="235" t="s">
        <v>2535</v>
      </c>
      <c r="F616" s="226">
        <v>536156.36</v>
      </c>
    </row>
    <row r="617" spans="4:6" x14ac:dyDescent="0.25">
      <c r="D617" s="235" t="s">
        <v>2536</v>
      </c>
      <c r="E617" s="235" t="s">
        <v>2537</v>
      </c>
      <c r="F617" s="226">
        <v>0</v>
      </c>
    </row>
    <row r="618" spans="4:6" x14ac:dyDescent="0.25">
      <c r="D618" s="235" t="s">
        <v>2538</v>
      </c>
      <c r="E618" s="235" t="s">
        <v>556</v>
      </c>
      <c r="F618" s="226">
        <v>0</v>
      </c>
    </row>
    <row r="619" spans="4:6" x14ac:dyDescent="0.25">
      <c r="D619" s="235" t="s">
        <v>2539</v>
      </c>
      <c r="E619" s="235" t="s">
        <v>2540</v>
      </c>
      <c r="F619" s="226">
        <v>486941.09</v>
      </c>
    </row>
    <row r="620" spans="4:6" x14ac:dyDescent="0.25">
      <c r="D620" s="235" t="s">
        <v>2541</v>
      </c>
      <c r="E620" s="235" t="s">
        <v>2542</v>
      </c>
      <c r="F620" s="226">
        <v>67136.97</v>
      </c>
    </row>
    <row r="621" spans="4:6" x14ac:dyDescent="0.25">
      <c r="D621" s="235" t="s">
        <v>2543</v>
      </c>
      <c r="E621" s="235" t="s">
        <v>2544</v>
      </c>
      <c r="F621" s="226">
        <v>67136.97</v>
      </c>
    </row>
    <row r="622" spans="4:6" x14ac:dyDescent="0.25">
      <c r="D622" s="235" t="s">
        <v>2545</v>
      </c>
      <c r="E622" s="235" t="s">
        <v>2118</v>
      </c>
      <c r="F622" s="226">
        <v>0</v>
      </c>
    </row>
    <row r="623" spans="4:6" x14ac:dyDescent="0.25">
      <c r="D623" s="235" t="s">
        <v>2546</v>
      </c>
      <c r="E623" s="235" t="s">
        <v>2120</v>
      </c>
      <c r="F623" s="226">
        <v>0</v>
      </c>
    </row>
    <row r="624" spans="4:6" x14ac:dyDescent="0.25">
      <c r="D624" s="235" t="s">
        <v>2547</v>
      </c>
      <c r="E624" s="235" t="s">
        <v>2548</v>
      </c>
      <c r="F624" s="226">
        <v>146813.64000000001</v>
      </c>
    </row>
    <row r="625" spans="4:6" x14ac:dyDescent="0.25">
      <c r="D625" s="235" t="s">
        <v>2549</v>
      </c>
      <c r="E625" s="235" t="s">
        <v>2550</v>
      </c>
      <c r="F625" s="226">
        <v>433.53</v>
      </c>
    </row>
    <row r="626" spans="4:6" x14ac:dyDescent="0.25">
      <c r="D626" s="235" t="s">
        <v>2551</v>
      </c>
      <c r="E626" s="235" t="s">
        <v>2552</v>
      </c>
      <c r="F626" s="226">
        <v>3812</v>
      </c>
    </row>
    <row r="627" spans="4:6" x14ac:dyDescent="0.25">
      <c r="D627" s="235" t="s">
        <v>2553</v>
      </c>
      <c r="E627" s="235" t="s">
        <v>2554</v>
      </c>
      <c r="F627" s="226">
        <v>23577.87</v>
      </c>
    </row>
    <row r="628" spans="4:6" x14ac:dyDescent="0.25">
      <c r="D628" s="235" t="s">
        <v>2555</v>
      </c>
      <c r="E628" s="235" t="s">
        <v>2556</v>
      </c>
      <c r="F628" s="226">
        <v>10616.8</v>
      </c>
    </row>
    <row r="629" spans="4:6" x14ac:dyDescent="0.25">
      <c r="D629" s="235" t="s">
        <v>2557</v>
      </c>
      <c r="E629" s="235" t="s">
        <v>2558</v>
      </c>
      <c r="F629" s="226">
        <v>50877.49</v>
      </c>
    </row>
    <row r="630" spans="4:6" x14ac:dyDescent="0.25">
      <c r="D630" s="235" t="s">
        <v>2559</v>
      </c>
      <c r="E630" s="235" t="s">
        <v>2560</v>
      </c>
      <c r="F630" s="226">
        <v>29370.61</v>
      </c>
    </row>
    <row r="631" spans="4:6" x14ac:dyDescent="0.25">
      <c r="D631" s="235" t="s">
        <v>2561</v>
      </c>
      <c r="E631" s="235" t="s">
        <v>2562</v>
      </c>
      <c r="F631" s="226">
        <v>7492.54</v>
      </c>
    </row>
    <row r="632" spans="4:6" x14ac:dyDescent="0.25">
      <c r="D632" s="235" t="s">
        <v>2563</v>
      </c>
      <c r="E632" s="235" t="s">
        <v>2564</v>
      </c>
      <c r="F632" s="226">
        <v>2640</v>
      </c>
    </row>
    <row r="633" spans="4:6" x14ac:dyDescent="0.25">
      <c r="D633" s="235" t="s">
        <v>2565</v>
      </c>
      <c r="E633" s="235" t="s">
        <v>2566</v>
      </c>
      <c r="F633" s="226">
        <v>8098.42</v>
      </c>
    </row>
    <row r="634" spans="4:6" x14ac:dyDescent="0.25">
      <c r="D634" s="235" t="s">
        <v>3584</v>
      </c>
      <c r="E634" s="235" t="s">
        <v>3585</v>
      </c>
      <c r="F634" s="226">
        <v>9894.3799999999992</v>
      </c>
    </row>
    <row r="635" spans="4:6" x14ac:dyDescent="0.25">
      <c r="D635" s="235" t="s">
        <v>2567</v>
      </c>
      <c r="E635" s="235" t="s">
        <v>556</v>
      </c>
      <c r="F635" s="226">
        <v>272990.48</v>
      </c>
    </row>
    <row r="636" spans="4:6" x14ac:dyDescent="0.25">
      <c r="D636" s="235" t="s">
        <v>2568</v>
      </c>
      <c r="E636" s="235" t="s">
        <v>2569</v>
      </c>
      <c r="F636" s="226">
        <v>5978.39</v>
      </c>
    </row>
    <row r="637" spans="4:6" x14ac:dyDescent="0.25">
      <c r="D637" s="235" t="s">
        <v>2570</v>
      </c>
      <c r="E637" s="235" t="s">
        <v>2571</v>
      </c>
      <c r="F637" s="226">
        <v>1356.4</v>
      </c>
    </row>
    <row r="638" spans="4:6" x14ac:dyDescent="0.25">
      <c r="D638" s="235" t="s">
        <v>2572</v>
      </c>
      <c r="E638" s="235" t="s">
        <v>2573</v>
      </c>
      <c r="F638" s="226">
        <v>154257.04999999999</v>
      </c>
    </row>
    <row r="639" spans="4:6" x14ac:dyDescent="0.25">
      <c r="D639" s="235" t="s">
        <v>2574</v>
      </c>
      <c r="E639" s="235" t="s">
        <v>2575</v>
      </c>
      <c r="F639" s="226">
        <v>7608.5</v>
      </c>
    </row>
    <row r="640" spans="4:6" x14ac:dyDescent="0.25">
      <c r="D640" s="235" t="s">
        <v>2576</v>
      </c>
      <c r="E640" s="235" t="s">
        <v>2577</v>
      </c>
      <c r="F640" s="226">
        <v>34043.99</v>
      </c>
    </row>
    <row r="641" spans="4:6" x14ac:dyDescent="0.25">
      <c r="D641" s="235" t="s">
        <v>2578</v>
      </c>
      <c r="E641" s="235" t="s">
        <v>2579</v>
      </c>
      <c r="F641" s="226">
        <v>0</v>
      </c>
    </row>
    <row r="642" spans="4:6" x14ac:dyDescent="0.25">
      <c r="D642" s="235" t="s">
        <v>2580</v>
      </c>
      <c r="E642" s="235" t="s">
        <v>1207</v>
      </c>
      <c r="F642" s="226">
        <v>69746.149999999994</v>
      </c>
    </row>
    <row r="643" spans="4:6" x14ac:dyDescent="0.25">
      <c r="D643" s="235" t="s">
        <v>2581</v>
      </c>
      <c r="E643" s="235" t="s">
        <v>2582</v>
      </c>
      <c r="F643" s="226">
        <v>0</v>
      </c>
    </row>
    <row r="644" spans="4:6" x14ac:dyDescent="0.25">
      <c r="D644" s="235" t="s">
        <v>2583</v>
      </c>
      <c r="E644" s="235" t="s">
        <v>2584</v>
      </c>
      <c r="F644" s="226">
        <v>0</v>
      </c>
    </row>
    <row r="645" spans="4:6" x14ac:dyDescent="0.25">
      <c r="D645" s="235" t="s">
        <v>2585</v>
      </c>
      <c r="E645" s="235" t="s">
        <v>2586</v>
      </c>
      <c r="F645" s="226">
        <v>0</v>
      </c>
    </row>
    <row r="646" spans="4:6" x14ac:dyDescent="0.25">
      <c r="D646" s="235" t="s">
        <v>2587</v>
      </c>
      <c r="E646" s="235" t="s">
        <v>2588</v>
      </c>
      <c r="F646" s="226">
        <v>0</v>
      </c>
    </row>
    <row r="647" spans="4:6" x14ac:dyDescent="0.25">
      <c r="D647" s="235" t="s">
        <v>2589</v>
      </c>
      <c r="E647" s="235" t="s">
        <v>1093</v>
      </c>
      <c r="F647" s="226">
        <v>0</v>
      </c>
    </row>
    <row r="648" spans="4:6" x14ac:dyDescent="0.25">
      <c r="D648" s="235" t="s">
        <v>2590</v>
      </c>
      <c r="E648" s="235" t="s">
        <v>2591</v>
      </c>
      <c r="F648" s="226">
        <v>0</v>
      </c>
    </row>
    <row r="649" spans="4:6" x14ac:dyDescent="0.25">
      <c r="D649" s="235" t="s">
        <v>2592</v>
      </c>
      <c r="E649" s="235" t="s">
        <v>2593</v>
      </c>
      <c r="F649" s="226">
        <v>0</v>
      </c>
    </row>
    <row r="650" spans="4:6" x14ac:dyDescent="0.25">
      <c r="D650" s="235" t="s">
        <v>2594</v>
      </c>
      <c r="E650" s="235" t="s">
        <v>2595</v>
      </c>
      <c r="F650" s="226">
        <v>0</v>
      </c>
    </row>
    <row r="651" spans="4:6" x14ac:dyDescent="0.25">
      <c r="D651" s="235" t="s">
        <v>2596</v>
      </c>
      <c r="E651" s="235" t="s">
        <v>2597</v>
      </c>
      <c r="F651" s="226">
        <v>0</v>
      </c>
    </row>
    <row r="652" spans="4:6" x14ac:dyDescent="0.25">
      <c r="D652" s="235" t="s">
        <v>2598</v>
      </c>
      <c r="E652" s="235" t="s">
        <v>2599</v>
      </c>
      <c r="F652" s="226">
        <v>0</v>
      </c>
    </row>
    <row r="653" spans="4:6" x14ac:dyDescent="0.25">
      <c r="D653" s="235" t="s">
        <v>2600</v>
      </c>
      <c r="E653" s="235" t="s">
        <v>2601</v>
      </c>
      <c r="F653" s="226">
        <v>0</v>
      </c>
    </row>
    <row r="654" spans="4:6" x14ac:dyDescent="0.25">
      <c r="D654" s="235" t="s">
        <v>2602</v>
      </c>
      <c r="E654" s="235" t="s">
        <v>556</v>
      </c>
      <c r="F654" s="226">
        <v>0</v>
      </c>
    </row>
    <row r="655" spans="4:6" x14ac:dyDescent="0.25">
      <c r="D655" s="235" t="s">
        <v>2603</v>
      </c>
      <c r="E655" s="235" t="s">
        <v>2604</v>
      </c>
      <c r="F655" s="226">
        <v>0</v>
      </c>
    </row>
    <row r="656" spans="4:6" x14ac:dyDescent="0.25">
      <c r="D656" s="235" t="s">
        <v>2605</v>
      </c>
      <c r="E656" s="235" t="s">
        <v>556</v>
      </c>
      <c r="F656" s="226">
        <v>0</v>
      </c>
    </row>
    <row r="657" spans="4:6" x14ac:dyDescent="0.25">
      <c r="D657" s="235" t="s">
        <v>2606</v>
      </c>
      <c r="E657" s="235" t="s">
        <v>2607</v>
      </c>
      <c r="F657" s="226">
        <v>0</v>
      </c>
    </row>
    <row r="658" spans="4:6" x14ac:dyDescent="0.25">
      <c r="D658" s="235" t="s">
        <v>2608</v>
      </c>
      <c r="E658" s="235" t="s">
        <v>1753</v>
      </c>
      <c r="F658" s="226">
        <v>0</v>
      </c>
    </row>
    <row r="659" spans="4:6" x14ac:dyDescent="0.25">
      <c r="D659" s="235" t="s">
        <v>2609</v>
      </c>
      <c r="E659" s="235" t="s">
        <v>1823</v>
      </c>
      <c r="F659" s="226">
        <v>0</v>
      </c>
    </row>
    <row r="660" spans="4:6" x14ac:dyDescent="0.25">
      <c r="D660" s="235" t="s">
        <v>2610</v>
      </c>
      <c r="E660" s="235" t="s">
        <v>556</v>
      </c>
      <c r="F660" s="226">
        <v>0</v>
      </c>
    </row>
    <row r="661" spans="4:6" x14ac:dyDescent="0.25">
      <c r="D661" s="235" t="s">
        <v>2611</v>
      </c>
      <c r="E661" s="235" t="s">
        <v>1</v>
      </c>
      <c r="F661" s="226">
        <v>19024020.93</v>
      </c>
    </row>
    <row r="662" spans="4:6" x14ac:dyDescent="0.25">
      <c r="D662" s="235" t="s">
        <v>2612</v>
      </c>
      <c r="E662" s="235" t="s">
        <v>2613</v>
      </c>
      <c r="F662" s="226">
        <v>16768645.140000001</v>
      </c>
    </row>
    <row r="663" spans="4:6" x14ac:dyDescent="0.25">
      <c r="D663" s="235" t="s">
        <v>2614</v>
      </c>
      <c r="E663" s="235" t="s">
        <v>2615</v>
      </c>
      <c r="F663" s="226">
        <v>85494.93</v>
      </c>
    </row>
    <row r="664" spans="4:6" x14ac:dyDescent="0.25">
      <c r="D664" s="235" t="s">
        <v>2616</v>
      </c>
      <c r="E664" s="235" t="s">
        <v>2617</v>
      </c>
      <c r="F664" s="226">
        <v>85494.93</v>
      </c>
    </row>
    <row r="665" spans="4:6" x14ac:dyDescent="0.25">
      <c r="D665" s="235" t="s">
        <v>2618</v>
      </c>
      <c r="E665" s="235" t="s">
        <v>2619</v>
      </c>
      <c r="F665" s="226">
        <v>85494.93</v>
      </c>
    </row>
    <row r="666" spans="4:6" x14ac:dyDescent="0.25">
      <c r="D666" s="235" t="s">
        <v>2620</v>
      </c>
      <c r="E666" s="235" t="s">
        <v>2621</v>
      </c>
      <c r="F666" s="226">
        <v>0</v>
      </c>
    </row>
    <row r="667" spans="4:6" x14ac:dyDescent="0.25">
      <c r="D667" s="235" t="s">
        <v>2622</v>
      </c>
      <c r="E667" s="235" t="s">
        <v>2623</v>
      </c>
      <c r="F667" s="226">
        <v>0</v>
      </c>
    </row>
    <row r="668" spans="4:6" x14ac:dyDescent="0.25">
      <c r="D668" s="235" t="s">
        <v>2624</v>
      </c>
      <c r="E668" s="235" t="s">
        <v>2625</v>
      </c>
      <c r="F668" s="226">
        <v>0</v>
      </c>
    </row>
    <row r="669" spans="4:6" x14ac:dyDescent="0.25">
      <c r="D669" s="235" t="s">
        <v>2626</v>
      </c>
      <c r="E669" s="235" t="s">
        <v>2627</v>
      </c>
      <c r="F669" s="226">
        <v>0</v>
      </c>
    </row>
    <row r="670" spans="4:6" x14ac:dyDescent="0.25">
      <c r="D670" s="235" t="s">
        <v>2628</v>
      </c>
      <c r="E670" s="235" t="s">
        <v>2629</v>
      </c>
      <c r="F670" s="226">
        <v>511756.59</v>
      </c>
    </row>
    <row r="671" spans="4:6" x14ac:dyDescent="0.25">
      <c r="D671" s="235" t="s">
        <v>2630</v>
      </c>
      <c r="E671" s="235" t="s">
        <v>2631</v>
      </c>
      <c r="F671" s="226">
        <v>0</v>
      </c>
    </row>
    <row r="672" spans="4:6" x14ac:dyDescent="0.25">
      <c r="D672" s="235" t="s">
        <v>2632</v>
      </c>
      <c r="E672" s="235" t="s">
        <v>1052</v>
      </c>
      <c r="F672" s="226">
        <v>391352.41</v>
      </c>
    </row>
    <row r="673" spans="4:6" x14ac:dyDescent="0.25">
      <c r="D673" s="235" t="s">
        <v>2633</v>
      </c>
      <c r="E673" s="235" t="s">
        <v>1054</v>
      </c>
      <c r="F673" s="226">
        <v>390506.89</v>
      </c>
    </row>
    <row r="674" spans="4:6" x14ac:dyDescent="0.25">
      <c r="D674" s="235" t="s">
        <v>2634</v>
      </c>
      <c r="E674" s="235" t="s">
        <v>1056</v>
      </c>
      <c r="F674" s="226">
        <v>845.52</v>
      </c>
    </row>
    <row r="675" spans="4:6" x14ac:dyDescent="0.25">
      <c r="D675" s="235" t="s">
        <v>2635</v>
      </c>
      <c r="E675" s="235" t="s">
        <v>1058</v>
      </c>
      <c r="F675" s="226">
        <v>120404.18</v>
      </c>
    </row>
    <row r="676" spans="4:6" x14ac:dyDescent="0.25">
      <c r="D676" s="235" t="s">
        <v>2636</v>
      </c>
      <c r="E676" s="235" t="s">
        <v>1060</v>
      </c>
      <c r="F676" s="226">
        <v>114820.27</v>
      </c>
    </row>
    <row r="677" spans="4:6" x14ac:dyDescent="0.25">
      <c r="D677" s="235" t="s">
        <v>2637</v>
      </c>
      <c r="E677" s="235" t="s">
        <v>1062</v>
      </c>
      <c r="F677" s="226">
        <v>5583.91</v>
      </c>
    </row>
    <row r="678" spans="4:6" x14ac:dyDescent="0.25">
      <c r="D678" s="235" t="s">
        <v>2638</v>
      </c>
      <c r="E678" s="235" t="s">
        <v>1064</v>
      </c>
      <c r="F678" s="226">
        <v>0</v>
      </c>
    </row>
    <row r="679" spans="4:6" x14ac:dyDescent="0.25">
      <c r="D679" s="235" t="s">
        <v>2639</v>
      </c>
      <c r="E679" s="235" t="s">
        <v>2640</v>
      </c>
      <c r="F679" s="226">
        <v>16171393.619999999</v>
      </c>
    </row>
    <row r="680" spans="4:6" x14ac:dyDescent="0.25">
      <c r="D680" s="235" t="s">
        <v>2641</v>
      </c>
      <c r="E680" s="235" t="s">
        <v>1068</v>
      </c>
      <c r="F680" s="226">
        <v>3895562.32</v>
      </c>
    </row>
    <row r="681" spans="4:6" x14ac:dyDescent="0.25">
      <c r="D681" s="235" t="s">
        <v>2642</v>
      </c>
      <c r="E681" s="235" t="s">
        <v>2643</v>
      </c>
      <c r="F681" s="226">
        <v>5651271.6699999999</v>
      </c>
    </row>
    <row r="682" spans="4:6" x14ac:dyDescent="0.25">
      <c r="D682" s="235" t="s">
        <v>2644</v>
      </c>
      <c r="E682" s="235" t="s">
        <v>1072</v>
      </c>
      <c r="F682" s="226">
        <v>307931.01</v>
      </c>
    </row>
    <row r="683" spans="4:6" x14ac:dyDescent="0.25">
      <c r="D683" s="235" t="s">
        <v>2645</v>
      </c>
      <c r="E683" s="235" t="s">
        <v>1074</v>
      </c>
      <c r="F683" s="226">
        <v>4311345.29</v>
      </c>
    </row>
    <row r="684" spans="4:6" x14ac:dyDescent="0.25">
      <c r="D684" s="235" t="s">
        <v>2646</v>
      </c>
      <c r="E684" s="235" t="s">
        <v>1076</v>
      </c>
      <c r="F684" s="226">
        <v>0</v>
      </c>
    </row>
    <row r="685" spans="4:6" x14ac:dyDescent="0.25">
      <c r="D685" s="235" t="s">
        <v>2647</v>
      </c>
      <c r="E685" s="235" t="s">
        <v>1078</v>
      </c>
      <c r="F685" s="226">
        <v>0</v>
      </c>
    </row>
    <row r="686" spans="4:6" x14ac:dyDescent="0.25">
      <c r="D686" s="235" t="s">
        <v>2648</v>
      </c>
      <c r="E686" s="235" t="s">
        <v>2649</v>
      </c>
      <c r="F686" s="226">
        <v>561063.35</v>
      </c>
    </row>
    <row r="687" spans="4:6" x14ac:dyDescent="0.25">
      <c r="D687" s="235" t="s">
        <v>2650</v>
      </c>
      <c r="E687" s="235" t="s">
        <v>2649</v>
      </c>
      <c r="F687" s="226">
        <v>927634.23</v>
      </c>
    </row>
    <row r="688" spans="4:6" x14ac:dyDescent="0.25">
      <c r="D688" s="235" t="s">
        <v>2651</v>
      </c>
      <c r="E688" s="235" t="s">
        <v>2652</v>
      </c>
      <c r="F688" s="226">
        <v>361846.3</v>
      </c>
    </row>
    <row r="689" spans="4:6" x14ac:dyDescent="0.25">
      <c r="D689" s="235" t="s">
        <v>2653</v>
      </c>
      <c r="E689" s="235" t="s">
        <v>2654</v>
      </c>
      <c r="F689" s="226">
        <v>154739.45000000001</v>
      </c>
    </row>
    <row r="690" spans="4:6" x14ac:dyDescent="0.25">
      <c r="D690" s="235" t="s">
        <v>2655</v>
      </c>
      <c r="E690" s="235" t="s">
        <v>2656</v>
      </c>
      <c r="F690" s="226">
        <v>0</v>
      </c>
    </row>
    <row r="691" spans="4:6" x14ac:dyDescent="0.25">
      <c r="D691" s="235" t="s">
        <v>2657</v>
      </c>
      <c r="E691" s="235" t="s">
        <v>2658</v>
      </c>
      <c r="F691" s="226">
        <v>0</v>
      </c>
    </row>
    <row r="692" spans="4:6" x14ac:dyDescent="0.25">
      <c r="D692" s="235" t="s">
        <v>2659</v>
      </c>
      <c r="E692" s="235" t="s">
        <v>2660</v>
      </c>
      <c r="F692" s="226">
        <v>0</v>
      </c>
    </row>
    <row r="693" spans="4:6" x14ac:dyDescent="0.25">
      <c r="D693" s="235" t="s">
        <v>2661</v>
      </c>
      <c r="E693" s="235" t="s">
        <v>95</v>
      </c>
      <c r="F693" s="226">
        <v>0</v>
      </c>
    </row>
    <row r="694" spans="4:6" x14ac:dyDescent="0.25">
      <c r="D694" s="235" t="s">
        <v>2662</v>
      </c>
      <c r="E694" s="235" t="s">
        <v>2663</v>
      </c>
      <c r="F694" s="226">
        <v>22999.7</v>
      </c>
    </row>
    <row r="695" spans="4:6" x14ac:dyDescent="0.25">
      <c r="D695" s="235" t="s">
        <v>2664</v>
      </c>
      <c r="E695" s="235" t="s">
        <v>566</v>
      </c>
      <c r="F695" s="226">
        <v>0</v>
      </c>
    </row>
    <row r="696" spans="4:6" x14ac:dyDescent="0.25">
      <c r="D696" s="235" t="s">
        <v>2665</v>
      </c>
      <c r="E696" s="235" t="s">
        <v>1089</v>
      </c>
      <c r="F696" s="226">
        <v>0</v>
      </c>
    </row>
    <row r="697" spans="4:6" x14ac:dyDescent="0.25">
      <c r="D697" s="235" t="s">
        <v>2666</v>
      </c>
      <c r="E697" s="235" t="s">
        <v>2667</v>
      </c>
      <c r="F697" s="226">
        <v>0</v>
      </c>
    </row>
    <row r="698" spans="4:6" x14ac:dyDescent="0.25">
      <c r="D698" s="235" t="s">
        <v>2668</v>
      </c>
      <c r="E698" s="235" t="s">
        <v>2669</v>
      </c>
      <c r="F698" s="226">
        <v>0</v>
      </c>
    </row>
    <row r="699" spans="4:6" x14ac:dyDescent="0.25">
      <c r="D699" s="235" t="s">
        <v>2670</v>
      </c>
      <c r="E699" s="235" t="s">
        <v>2671</v>
      </c>
      <c r="F699" s="226">
        <v>0</v>
      </c>
    </row>
    <row r="700" spans="4:6" x14ac:dyDescent="0.25">
      <c r="D700" s="235" t="s">
        <v>2672</v>
      </c>
      <c r="E700" s="235" t="s">
        <v>1093</v>
      </c>
      <c r="F700" s="226">
        <v>22999.7</v>
      </c>
    </row>
    <row r="701" spans="4:6" x14ac:dyDescent="0.25">
      <c r="D701" s="235" t="s">
        <v>2673</v>
      </c>
      <c r="E701" s="235" t="s">
        <v>2674</v>
      </c>
      <c r="F701" s="226">
        <v>22999.7</v>
      </c>
    </row>
    <row r="702" spans="4:6" x14ac:dyDescent="0.25">
      <c r="D702" s="235" t="s">
        <v>2675</v>
      </c>
      <c r="E702" s="235" t="s">
        <v>2676</v>
      </c>
      <c r="F702" s="226">
        <v>52141.95</v>
      </c>
    </row>
    <row r="703" spans="4:6" x14ac:dyDescent="0.25">
      <c r="D703" s="235" t="s">
        <v>2677</v>
      </c>
      <c r="E703" s="235" t="s">
        <v>2678</v>
      </c>
      <c r="F703" s="226">
        <v>0</v>
      </c>
    </row>
    <row r="704" spans="4:6" x14ac:dyDescent="0.25">
      <c r="D704" s="235" t="s">
        <v>2679</v>
      </c>
      <c r="E704" s="235" t="s">
        <v>2257</v>
      </c>
      <c r="F704" s="226">
        <v>0</v>
      </c>
    </row>
    <row r="705" spans="4:6" x14ac:dyDescent="0.25">
      <c r="D705" s="235" t="s">
        <v>2680</v>
      </c>
      <c r="E705" s="235" t="s">
        <v>2259</v>
      </c>
      <c r="F705" s="226">
        <v>0</v>
      </c>
    </row>
    <row r="706" spans="4:6" x14ac:dyDescent="0.25">
      <c r="D706" s="235" t="s">
        <v>2681</v>
      </c>
      <c r="E706" s="235" t="s">
        <v>2261</v>
      </c>
      <c r="F706" s="226">
        <v>0</v>
      </c>
    </row>
    <row r="707" spans="4:6" x14ac:dyDescent="0.25">
      <c r="D707" s="235" t="s">
        <v>2682</v>
      </c>
      <c r="E707" s="235" t="s">
        <v>1093</v>
      </c>
      <c r="F707" s="226">
        <v>0</v>
      </c>
    </row>
    <row r="708" spans="4:6" x14ac:dyDescent="0.25">
      <c r="D708" s="235" t="s">
        <v>2683</v>
      </c>
      <c r="E708" s="235" t="s">
        <v>2684</v>
      </c>
      <c r="F708" s="226">
        <v>52141.95</v>
      </c>
    </row>
    <row r="709" spans="4:6" x14ac:dyDescent="0.25">
      <c r="D709" s="235" t="s">
        <v>2685</v>
      </c>
      <c r="E709" s="235" t="s">
        <v>2686</v>
      </c>
      <c r="F709" s="226">
        <v>52141.95</v>
      </c>
    </row>
    <row r="710" spans="4:6" x14ac:dyDescent="0.25">
      <c r="D710" s="235" t="s">
        <v>2687</v>
      </c>
      <c r="E710" s="235" t="s">
        <v>2688</v>
      </c>
      <c r="F710" s="226">
        <v>52141.95</v>
      </c>
    </row>
    <row r="711" spans="4:6" x14ac:dyDescent="0.25">
      <c r="D711" s="235" t="s">
        <v>2689</v>
      </c>
      <c r="E711" s="235" t="s">
        <v>2690</v>
      </c>
      <c r="F711" s="226">
        <v>0</v>
      </c>
    </row>
    <row r="712" spans="4:6" x14ac:dyDescent="0.25">
      <c r="D712" s="235" t="s">
        <v>2691</v>
      </c>
      <c r="E712" s="235" t="s">
        <v>556</v>
      </c>
      <c r="F712" s="226">
        <v>0</v>
      </c>
    </row>
    <row r="713" spans="4:6" x14ac:dyDescent="0.25">
      <c r="D713" s="235" t="s">
        <v>2692</v>
      </c>
      <c r="E713" s="235" t="s">
        <v>2693</v>
      </c>
      <c r="F713" s="226">
        <v>453167.1</v>
      </c>
    </row>
    <row r="714" spans="4:6" x14ac:dyDescent="0.25">
      <c r="D714" s="235" t="s">
        <v>2694</v>
      </c>
      <c r="E714" s="235" t="s">
        <v>2250</v>
      </c>
      <c r="F714" s="226">
        <v>0</v>
      </c>
    </row>
    <row r="715" spans="4:6" x14ac:dyDescent="0.25">
      <c r="D715" s="235" t="s">
        <v>2695</v>
      </c>
      <c r="E715" s="235" t="s">
        <v>2696</v>
      </c>
      <c r="F715" s="226">
        <v>0</v>
      </c>
    </row>
    <row r="716" spans="4:6" x14ac:dyDescent="0.25">
      <c r="D716" s="235" t="s">
        <v>2697</v>
      </c>
      <c r="E716" s="235" t="s">
        <v>2698</v>
      </c>
      <c r="F716" s="226">
        <v>0</v>
      </c>
    </row>
    <row r="717" spans="4:6" x14ac:dyDescent="0.25">
      <c r="D717" s="235" t="s">
        <v>2699</v>
      </c>
      <c r="E717" s="235" t="s">
        <v>2454</v>
      </c>
      <c r="F717" s="226">
        <v>453167.1</v>
      </c>
    </row>
    <row r="718" spans="4:6" x14ac:dyDescent="0.25">
      <c r="D718" s="235" t="s">
        <v>2700</v>
      </c>
      <c r="E718" s="235" t="s">
        <v>2701</v>
      </c>
      <c r="F718" s="226">
        <v>285996.59000000003</v>
      </c>
    </row>
    <row r="719" spans="4:6" x14ac:dyDescent="0.25">
      <c r="D719" s="235" t="s">
        <v>2702</v>
      </c>
      <c r="E719" s="235" t="s">
        <v>2703</v>
      </c>
      <c r="F719" s="226">
        <v>0</v>
      </c>
    </row>
    <row r="720" spans="4:6" x14ac:dyDescent="0.25">
      <c r="D720" s="235" t="s">
        <v>2704</v>
      </c>
      <c r="E720" s="235" t="s">
        <v>2705</v>
      </c>
      <c r="F720" s="226">
        <v>0</v>
      </c>
    </row>
    <row r="721" spans="4:6" x14ac:dyDescent="0.25">
      <c r="D721" s="235" t="s">
        <v>2706</v>
      </c>
      <c r="E721" s="235" t="s">
        <v>2707</v>
      </c>
      <c r="F721" s="226">
        <v>0</v>
      </c>
    </row>
    <row r="722" spans="4:6" x14ac:dyDescent="0.25">
      <c r="D722" s="235" t="s">
        <v>2708</v>
      </c>
      <c r="E722" s="235" t="s">
        <v>2709</v>
      </c>
      <c r="F722" s="226">
        <v>0</v>
      </c>
    </row>
    <row r="723" spans="4:6" x14ac:dyDescent="0.25">
      <c r="D723" s="235" t="s">
        <v>2710</v>
      </c>
      <c r="E723" s="235" t="s">
        <v>2711</v>
      </c>
      <c r="F723" s="226">
        <v>0</v>
      </c>
    </row>
    <row r="724" spans="4:6" x14ac:dyDescent="0.25">
      <c r="D724" s="235" t="s">
        <v>2712</v>
      </c>
      <c r="E724" s="235" t="s">
        <v>2713</v>
      </c>
      <c r="F724" s="226">
        <v>0</v>
      </c>
    </row>
    <row r="725" spans="4:6" x14ac:dyDescent="0.25">
      <c r="D725" s="235" t="s">
        <v>2714</v>
      </c>
      <c r="E725" s="235" t="s">
        <v>2715</v>
      </c>
      <c r="F725" s="226">
        <v>34719.65</v>
      </c>
    </row>
    <row r="726" spans="4:6" x14ac:dyDescent="0.25">
      <c r="D726" s="235" t="s">
        <v>2716</v>
      </c>
      <c r="E726" s="235" t="s">
        <v>2717</v>
      </c>
      <c r="F726" s="226">
        <v>30352.2</v>
      </c>
    </row>
    <row r="727" spans="4:6" x14ac:dyDescent="0.25">
      <c r="D727" s="235" t="s">
        <v>2718</v>
      </c>
      <c r="E727" s="235" t="s">
        <v>1183</v>
      </c>
      <c r="F727" s="226">
        <v>5126.25</v>
      </c>
    </row>
    <row r="728" spans="4:6" x14ac:dyDescent="0.25">
      <c r="D728" s="235" t="s">
        <v>2719</v>
      </c>
      <c r="E728" s="235" t="s">
        <v>1185</v>
      </c>
      <c r="F728" s="226">
        <v>0</v>
      </c>
    </row>
    <row r="729" spans="4:6" x14ac:dyDescent="0.25">
      <c r="D729" s="235" t="s">
        <v>2720</v>
      </c>
      <c r="E729" s="235" t="s">
        <v>1187</v>
      </c>
      <c r="F729" s="226">
        <v>0</v>
      </c>
    </row>
    <row r="730" spans="4:6" x14ac:dyDescent="0.25">
      <c r="D730" s="235" t="s">
        <v>2721</v>
      </c>
      <c r="E730" s="235" t="s">
        <v>1189</v>
      </c>
      <c r="F730" s="226">
        <v>798.9</v>
      </c>
    </row>
    <row r="731" spans="4:6" x14ac:dyDescent="0.25">
      <c r="D731" s="235" t="s">
        <v>2722</v>
      </c>
      <c r="E731" s="235" t="s">
        <v>2723</v>
      </c>
      <c r="F731" s="226">
        <v>530.01</v>
      </c>
    </row>
    <row r="732" spans="4:6" x14ac:dyDescent="0.25">
      <c r="D732" s="235" t="s">
        <v>2724</v>
      </c>
      <c r="E732" s="235" t="s">
        <v>1191</v>
      </c>
      <c r="F732" s="226">
        <v>246.94</v>
      </c>
    </row>
    <row r="733" spans="4:6" x14ac:dyDescent="0.25">
      <c r="D733" s="235" t="s">
        <v>3580</v>
      </c>
      <c r="E733" s="235" t="s">
        <v>3573</v>
      </c>
      <c r="F733" s="226">
        <v>0</v>
      </c>
    </row>
    <row r="734" spans="4:6" x14ac:dyDescent="0.25">
      <c r="D734" s="235" t="s">
        <v>3581</v>
      </c>
      <c r="E734" s="235" t="s">
        <v>3569</v>
      </c>
      <c r="F734" s="226">
        <v>0</v>
      </c>
    </row>
    <row r="735" spans="4:6" x14ac:dyDescent="0.25">
      <c r="D735" s="235" t="s">
        <v>2725</v>
      </c>
      <c r="E735" s="235" t="s">
        <v>1199</v>
      </c>
      <c r="F735" s="226">
        <v>69.680000000000007</v>
      </c>
    </row>
    <row r="736" spans="4:6" x14ac:dyDescent="0.25">
      <c r="D736" s="235" t="s">
        <v>2726</v>
      </c>
      <c r="E736" s="235" t="s">
        <v>2727</v>
      </c>
      <c r="F736" s="226">
        <v>3249.54</v>
      </c>
    </row>
    <row r="737" spans="4:6" x14ac:dyDescent="0.25">
      <c r="D737" s="235" t="s">
        <v>2728</v>
      </c>
      <c r="E737" s="235" t="s">
        <v>2729</v>
      </c>
      <c r="F737" s="226">
        <v>2.15</v>
      </c>
    </row>
    <row r="738" spans="4:6" x14ac:dyDescent="0.25">
      <c r="D738" s="235" t="s">
        <v>2730</v>
      </c>
      <c r="E738" s="235" t="s">
        <v>2731</v>
      </c>
      <c r="F738" s="226">
        <v>834.56</v>
      </c>
    </row>
    <row r="739" spans="4:6" x14ac:dyDescent="0.25">
      <c r="D739" s="235" t="s">
        <v>2732</v>
      </c>
      <c r="E739" s="235" t="s">
        <v>2733</v>
      </c>
      <c r="F739" s="226">
        <v>1087.8</v>
      </c>
    </row>
    <row r="740" spans="4:6" x14ac:dyDescent="0.25">
      <c r="D740" s="235" t="s">
        <v>2734</v>
      </c>
      <c r="E740" s="235" t="s">
        <v>1201</v>
      </c>
      <c r="F740" s="226">
        <v>0</v>
      </c>
    </row>
    <row r="741" spans="4:6" x14ac:dyDescent="0.25">
      <c r="D741" s="235" t="s">
        <v>2735</v>
      </c>
      <c r="E741" s="235" t="s">
        <v>2736</v>
      </c>
      <c r="F741" s="226">
        <v>3701.76</v>
      </c>
    </row>
    <row r="742" spans="4:6" x14ac:dyDescent="0.25">
      <c r="D742" s="235" t="s">
        <v>3582</v>
      </c>
      <c r="E742" s="235" t="s">
        <v>3571</v>
      </c>
      <c r="F742" s="226">
        <v>0</v>
      </c>
    </row>
    <row r="743" spans="4:6" x14ac:dyDescent="0.25">
      <c r="D743" s="235" t="s">
        <v>2737</v>
      </c>
      <c r="E743" s="235" t="s">
        <v>2738</v>
      </c>
      <c r="F743" s="226">
        <v>269.77999999999997</v>
      </c>
    </row>
    <row r="744" spans="4:6" x14ac:dyDescent="0.25">
      <c r="D744" s="235" t="s">
        <v>2739</v>
      </c>
      <c r="E744" s="235" t="s">
        <v>2740</v>
      </c>
      <c r="F744" s="226">
        <v>53985.3</v>
      </c>
    </row>
    <row r="745" spans="4:6" x14ac:dyDescent="0.25">
      <c r="D745" s="235" t="s">
        <v>2741</v>
      </c>
      <c r="E745" s="235" t="s">
        <v>2742</v>
      </c>
      <c r="F745" s="226">
        <v>20806.560000000001</v>
      </c>
    </row>
    <row r="746" spans="4:6" x14ac:dyDescent="0.25">
      <c r="D746" s="235" t="s">
        <v>2743</v>
      </c>
      <c r="E746" s="235" t="s">
        <v>2744</v>
      </c>
      <c r="F746" s="226">
        <v>75769.34</v>
      </c>
    </row>
    <row r="747" spans="4:6" x14ac:dyDescent="0.25">
      <c r="D747" s="235" t="s">
        <v>2745</v>
      </c>
      <c r="E747" s="235" t="s">
        <v>2746</v>
      </c>
      <c r="F747" s="226">
        <v>14884.37</v>
      </c>
    </row>
    <row r="748" spans="4:6" x14ac:dyDescent="0.25">
      <c r="D748" s="235" t="s">
        <v>2747</v>
      </c>
      <c r="E748" s="235" t="s">
        <v>2748</v>
      </c>
      <c r="F748" s="226">
        <v>1350.99</v>
      </c>
    </row>
    <row r="749" spans="4:6" x14ac:dyDescent="0.25">
      <c r="D749" s="235" t="s">
        <v>2749</v>
      </c>
      <c r="E749" s="235" t="s">
        <v>2750</v>
      </c>
      <c r="F749" s="226">
        <v>227.46</v>
      </c>
    </row>
    <row r="750" spans="4:6" x14ac:dyDescent="0.25">
      <c r="D750" s="235" t="s">
        <v>2751</v>
      </c>
      <c r="E750" s="235" t="s">
        <v>2752</v>
      </c>
      <c r="F750" s="226">
        <v>17.86</v>
      </c>
    </row>
    <row r="751" spans="4:6" x14ac:dyDescent="0.25">
      <c r="D751" s="235" t="s">
        <v>2753</v>
      </c>
      <c r="E751" s="235" t="s">
        <v>2754</v>
      </c>
      <c r="F751" s="226">
        <v>3234</v>
      </c>
    </row>
    <row r="752" spans="4:6" x14ac:dyDescent="0.25">
      <c r="D752" s="235" t="s">
        <v>2755</v>
      </c>
      <c r="E752" s="235" t="s">
        <v>2756</v>
      </c>
      <c r="F752" s="226">
        <v>6995.5</v>
      </c>
    </row>
    <row r="753" spans="4:6" x14ac:dyDescent="0.25">
      <c r="D753" s="235" t="s">
        <v>2757</v>
      </c>
      <c r="E753" s="235" t="s">
        <v>2758</v>
      </c>
      <c r="F753" s="226">
        <v>8633.7000000000007</v>
      </c>
    </row>
    <row r="754" spans="4:6" x14ac:dyDescent="0.25">
      <c r="D754" s="235" t="s">
        <v>2759</v>
      </c>
      <c r="E754" s="235" t="s">
        <v>2760</v>
      </c>
      <c r="F754" s="226">
        <v>5780.88</v>
      </c>
    </row>
    <row r="755" spans="4:6" x14ac:dyDescent="0.25">
      <c r="D755" s="235" t="s">
        <v>2761</v>
      </c>
      <c r="E755" s="235" t="s">
        <v>2762</v>
      </c>
      <c r="F755" s="226">
        <v>1552.32</v>
      </c>
    </row>
    <row r="756" spans="4:6" x14ac:dyDescent="0.25">
      <c r="D756" s="235" t="s">
        <v>2763</v>
      </c>
      <c r="E756" s="235" t="s">
        <v>2764</v>
      </c>
      <c r="F756" s="226">
        <v>1907.81</v>
      </c>
    </row>
    <row r="757" spans="4:6" x14ac:dyDescent="0.25">
      <c r="D757" s="235" t="s">
        <v>2765</v>
      </c>
      <c r="E757" s="235" t="s">
        <v>2766</v>
      </c>
      <c r="F757" s="226">
        <v>2147.9499999999998</v>
      </c>
    </row>
    <row r="758" spans="4:6" x14ac:dyDescent="0.25">
      <c r="D758" s="235" t="s">
        <v>2767</v>
      </c>
      <c r="E758" s="235" t="s">
        <v>2768</v>
      </c>
      <c r="F758" s="226">
        <v>2467.5500000000002</v>
      </c>
    </row>
    <row r="759" spans="4:6" x14ac:dyDescent="0.25">
      <c r="D759" s="235" t="s">
        <v>2769</v>
      </c>
      <c r="E759" s="235" t="s">
        <v>2770</v>
      </c>
      <c r="F759" s="226">
        <v>665.6</v>
      </c>
    </row>
    <row r="760" spans="4:6" x14ac:dyDescent="0.25">
      <c r="D760" s="235" t="s">
        <v>2771</v>
      </c>
      <c r="E760" s="235" t="s">
        <v>2772</v>
      </c>
      <c r="F760" s="226">
        <v>1220.4000000000001</v>
      </c>
    </row>
    <row r="761" spans="4:6" x14ac:dyDescent="0.25">
      <c r="D761" s="235" t="s">
        <v>2773</v>
      </c>
      <c r="E761" s="235" t="s">
        <v>2774</v>
      </c>
      <c r="F761" s="226">
        <v>1920.1</v>
      </c>
    </row>
    <row r="762" spans="4:6" x14ac:dyDescent="0.25">
      <c r="D762" s="235" t="s">
        <v>2775</v>
      </c>
      <c r="E762" s="235" t="s">
        <v>2776</v>
      </c>
      <c r="F762" s="226">
        <v>1439.68</v>
      </c>
    </row>
    <row r="763" spans="4:6" x14ac:dyDescent="0.25">
      <c r="D763" s="235" t="s">
        <v>2777</v>
      </c>
      <c r="E763" s="235" t="s">
        <v>2778</v>
      </c>
      <c r="F763" s="226">
        <v>0</v>
      </c>
    </row>
    <row r="764" spans="4:6" x14ac:dyDescent="0.25">
      <c r="D764" s="235" t="s">
        <v>2779</v>
      </c>
      <c r="E764" s="235" t="s">
        <v>2780</v>
      </c>
      <c r="F764" s="226">
        <v>0</v>
      </c>
    </row>
    <row r="765" spans="4:6" x14ac:dyDescent="0.25">
      <c r="D765" s="235" t="s">
        <v>2781</v>
      </c>
      <c r="E765" s="235" t="s">
        <v>2782</v>
      </c>
      <c r="F765" s="226">
        <v>0</v>
      </c>
    </row>
    <row r="766" spans="4:6" x14ac:dyDescent="0.25">
      <c r="D766" s="235" t="s">
        <v>2783</v>
      </c>
      <c r="E766" s="235" t="s">
        <v>2784</v>
      </c>
      <c r="F766" s="226">
        <v>0</v>
      </c>
    </row>
    <row r="767" spans="4:6" x14ac:dyDescent="0.25">
      <c r="D767" s="235" t="s">
        <v>2785</v>
      </c>
      <c r="E767" s="235" t="s">
        <v>2786</v>
      </c>
      <c r="F767" s="226">
        <v>0</v>
      </c>
    </row>
    <row r="768" spans="4:6" x14ac:dyDescent="0.25">
      <c r="D768" s="235" t="s">
        <v>2787</v>
      </c>
      <c r="E768" s="235" t="s">
        <v>2788</v>
      </c>
      <c r="F768" s="226">
        <v>0</v>
      </c>
    </row>
    <row r="769" spans="4:6" x14ac:dyDescent="0.25">
      <c r="D769" s="235" t="s">
        <v>2789</v>
      </c>
      <c r="E769" s="235" t="s">
        <v>2790</v>
      </c>
      <c r="F769" s="226">
        <v>0</v>
      </c>
    </row>
    <row r="770" spans="4:6" x14ac:dyDescent="0.25">
      <c r="D770" s="235" t="s">
        <v>2791</v>
      </c>
      <c r="E770" s="235" t="s">
        <v>2792</v>
      </c>
      <c r="F770" s="226">
        <v>167170.51</v>
      </c>
    </row>
    <row r="771" spans="4:6" x14ac:dyDescent="0.25">
      <c r="D771" s="235" t="s">
        <v>2793</v>
      </c>
      <c r="E771" s="235" t="s">
        <v>1193</v>
      </c>
      <c r="F771" s="226">
        <v>66395.429999999993</v>
      </c>
    </row>
    <row r="772" spans="4:6" x14ac:dyDescent="0.25">
      <c r="D772" s="235" t="s">
        <v>2794</v>
      </c>
      <c r="E772" s="235" t="s">
        <v>1195</v>
      </c>
      <c r="F772" s="226">
        <v>0</v>
      </c>
    </row>
    <row r="773" spans="4:6" x14ac:dyDescent="0.25">
      <c r="D773" s="235" t="s">
        <v>2795</v>
      </c>
      <c r="E773" s="235" t="s">
        <v>1197</v>
      </c>
      <c r="F773" s="226">
        <v>0</v>
      </c>
    </row>
    <row r="774" spans="4:6" x14ac:dyDescent="0.25">
      <c r="D774" s="235" t="s">
        <v>2796</v>
      </c>
      <c r="E774" s="235" t="s">
        <v>2797</v>
      </c>
      <c r="F774" s="226">
        <v>12883.38</v>
      </c>
    </row>
    <row r="775" spans="4:6" x14ac:dyDescent="0.25">
      <c r="D775" s="235" t="s">
        <v>2798</v>
      </c>
      <c r="E775" s="235" t="s">
        <v>2799</v>
      </c>
      <c r="F775" s="226">
        <v>1182.03</v>
      </c>
    </row>
    <row r="776" spans="4:6" x14ac:dyDescent="0.25">
      <c r="D776" s="235" t="s">
        <v>2800</v>
      </c>
      <c r="E776" s="235" t="s">
        <v>2801</v>
      </c>
      <c r="F776" s="226">
        <v>118.45</v>
      </c>
    </row>
    <row r="777" spans="4:6" x14ac:dyDescent="0.25">
      <c r="D777" s="235" t="s">
        <v>2802</v>
      </c>
      <c r="E777" s="235" t="s">
        <v>2803</v>
      </c>
      <c r="F777" s="226">
        <v>34414.26</v>
      </c>
    </row>
    <row r="778" spans="4:6" x14ac:dyDescent="0.25">
      <c r="D778" s="235" t="s">
        <v>2804</v>
      </c>
      <c r="E778" s="235" t="s">
        <v>2805</v>
      </c>
      <c r="F778" s="226">
        <v>52176.959999999999</v>
      </c>
    </row>
    <row r="779" spans="4:6" x14ac:dyDescent="0.25">
      <c r="D779" s="235" t="s">
        <v>2806</v>
      </c>
      <c r="E779" s="235" t="s">
        <v>2807</v>
      </c>
      <c r="F779" s="226">
        <v>0</v>
      </c>
    </row>
    <row r="780" spans="4:6" x14ac:dyDescent="0.25">
      <c r="D780" s="235" t="s">
        <v>2808</v>
      </c>
      <c r="E780" s="235" t="s">
        <v>2809</v>
      </c>
      <c r="F780" s="226">
        <v>0</v>
      </c>
    </row>
    <row r="781" spans="4:6" x14ac:dyDescent="0.25">
      <c r="D781" s="235" t="s">
        <v>2810</v>
      </c>
      <c r="E781" s="235" t="s">
        <v>2811</v>
      </c>
      <c r="F781" s="226">
        <v>0</v>
      </c>
    </row>
    <row r="782" spans="4:6" x14ac:dyDescent="0.25">
      <c r="D782" s="235" t="s">
        <v>2812</v>
      </c>
      <c r="E782" s="235" t="s">
        <v>2813</v>
      </c>
      <c r="F782" s="226">
        <v>0</v>
      </c>
    </row>
    <row r="783" spans="4:6" x14ac:dyDescent="0.25">
      <c r="D783" s="235" t="s">
        <v>2814</v>
      </c>
      <c r="E783" s="235" t="s">
        <v>2815</v>
      </c>
      <c r="F783" s="226">
        <v>0</v>
      </c>
    </row>
    <row r="784" spans="4:6" x14ac:dyDescent="0.25">
      <c r="D784" s="235" t="s">
        <v>2816</v>
      </c>
      <c r="E784" s="235" t="s">
        <v>2817</v>
      </c>
      <c r="F784" s="226">
        <v>0</v>
      </c>
    </row>
    <row r="785" spans="4:6" x14ac:dyDescent="0.25">
      <c r="D785" s="235" t="s">
        <v>2818</v>
      </c>
      <c r="E785" s="235" t="s">
        <v>2819</v>
      </c>
      <c r="F785" s="226">
        <v>0</v>
      </c>
    </row>
    <row r="786" spans="4:6" x14ac:dyDescent="0.25">
      <c r="D786" s="235" t="s">
        <v>2820</v>
      </c>
      <c r="E786" s="235" t="s">
        <v>2821</v>
      </c>
      <c r="F786" s="226">
        <v>0</v>
      </c>
    </row>
    <row r="787" spans="4:6" x14ac:dyDescent="0.25">
      <c r="D787" s="235" t="s">
        <v>2822</v>
      </c>
      <c r="E787" s="235" t="s">
        <v>556</v>
      </c>
      <c r="F787" s="226">
        <v>0</v>
      </c>
    </row>
    <row r="788" spans="4:6" x14ac:dyDescent="0.25">
      <c r="D788" s="235" t="s">
        <v>2823</v>
      </c>
      <c r="E788" s="235" t="s">
        <v>2824</v>
      </c>
      <c r="F788" s="226">
        <v>1727067.04</v>
      </c>
    </row>
    <row r="789" spans="4:6" x14ac:dyDescent="0.25">
      <c r="D789" s="235" t="s">
        <v>2825</v>
      </c>
      <c r="E789" s="235" t="s">
        <v>2826</v>
      </c>
      <c r="F789" s="226">
        <v>0</v>
      </c>
    </row>
    <row r="790" spans="4:6" x14ac:dyDescent="0.25">
      <c r="D790" s="235" t="s">
        <v>2827</v>
      </c>
      <c r="E790" s="235" t="s">
        <v>2828</v>
      </c>
      <c r="F790" s="226">
        <v>0</v>
      </c>
    </row>
    <row r="791" spans="4:6" x14ac:dyDescent="0.25">
      <c r="D791" s="235" t="s">
        <v>2829</v>
      </c>
      <c r="E791" s="235" t="s">
        <v>2830</v>
      </c>
      <c r="F791" s="226">
        <v>0</v>
      </c>
    </row>
    <row r="792" spans="4:6" x14ac:dyDescent="0.25">
      <c r="D792" s="235" t="s">
        <v>2831</v>
      </c>
      <c r="E792" s="235" t="s">
        <v>2832</v>
      </c>
      <c r="F792" s="226">
        <v>0</v>
      </c>
    </row>
    <row r="793" spans="4:6" x14ac:dyDescent="0.25">
      <c r="D793" s="235" t="s">
        <v>2833</v>
      </c>
      <c r="E793" s="235" t="s">
        <v>1164</v>
      </c>
      <c r="F793" s="226">
        <v>4384.45</v>
      </c>
    </row>
    <row r="794" spans="4:6" x14ac:dyDescent="0.25">
      <c r="D794" s="235" t="s">
        <v>2834</v>
      </c>
      <c r="E794" s="235" t="s">
        <v>1164</v>
      </c>
      <c r="F794" s="226">
        <v>4384.45</v>
      </c>
    </row>
    <row r="795" spans="4:6" x14ac:dyDescent="0.25">
      <c r="D795" s="235" t="s">
        <v>2835</v>
      </c>
      <c r="E795" s="235" t="s">
        <v>2452</v>
      </c>
      <c r="F795" s="226">
        <v>4384.45</v>
      </c>
    </row>
    <row r="796" spans="4:6" x14ac:dyDescent="0.25">
      <c r="D796" s="235" t="s">
        <v>2836</v>
      </c>
      <c r="E796" s="235" t="s">
        <v>2837</v>
      </c>
      <c r="F796" s="226">
        <v>1186359.6499999999</v>
      </c>
    </row>
    <row r="797" spans="4:6" x14ac:dyDescent="0.25">
      <c r="D797" s="235" t="s">
        <v>2838</v>
      </c>
      <c r="E797" s="235" t="s">
        <v>2839</v>
      </c>
      <c r="F797" s="226">
        <v>1155452.6200000001</v>
      </c>
    </row>
    <row r="798" spans="4:6" x14ac:dyDescent="0.25">
      <c r="D798" s="235" t="s">
        <v>2840</v>
      </c>
      <c r="E798" s="235" t="s">
        <v>2841</v>
      </c>
      <c r="F798" s="226">
        <v>1155452.6200000001</v>
      </c>
    </row>
    <row r="799" spans="4:6" x14ac:dyDescent="0.25">
      <c r="D799" s="235" t="s">
        <v>2842</v>
      </c>
      <c r="E799" s="235" t="s">
        <v>2843</v>
      </c>
      <c r="F799" s="226">
        <v>30907.03</v>
      </c>
    </row>
    <row r="800" spans="4:6" x14ac:dyDescent="0.25">
      <c r="D800" s="235" t="s">
        <v>2844</v>
      </c>
      <c r="E800" s="235" t="s">
        <v>2845</v>
      </c>
      <c r="F800" s="226">
        <v>30907.03</v>
      </c>
    </row>
    <row r="801" spans="4:6" x14ac:dyDescent="0.25">
      <c r="D801" s="235" t="s">
        <v>2846</v>
      </c>
      <c r="E801" s="235" t="s">
        <v>2847</v>
      </c>
      <c r="F801" s="226">
        <v>0</v>
      </c>
    </row>
    <row r="802" spans="4:6" x14ac:dyDescent="0.25">
      <c r="D802" s="235" t="s">
        <v>2848</v>
      </c>
      <c r="E802" s="235" t="s">
        <v>2849</v>
      </c>
      <c r="F802" s="226">
        <v>0</v>
      </c>
    </row>
    <row r="803" spans="4:6" x14ac:dyDescent="0.25">
      <c r="D803" s="235" t="s">
        <v>2850</v>
      </c>
      <c r="E803" s="235" t="s">
        <v>2851</v>
      </c>
      <c r="F803" s="226">
        <v>0</v>
      </c>
    </row>
    <row r="804" spans="4:6" x14ac:dyDescent="0.25">
      <c r="D804" s="235" t="s">
        <v>2852</v>
      </c>
      <c r="E804" s="235" t="s">
        <v>556</v>
      </c>
      <c r="F804" s="226">
        <v>536322.93999999994</v>
      </c>
    </row>
    <row r="805" spans="4:6" x14ac:dyDescent="0.25">
      <c r="D805" s="235" t="s">
        <v>2853</v>
      </c>
      <c r="E805" s="235" t="s">
        <v>556</v>
      </c>
      <c r="F805" s="226">
        <v>536322.93999999994</v>
      </c>
    </row>
    <row r="806" spans="4:6" x14ac:dyDescent="0.25">
      <c r="D806" s="235" t="s">
        <v>2854</v>
      </c>
      <c r="E806" s="235" t="s">
        <v>2855</v>
      </c>
      <c r="F806" s="226">
        <v>0</v>
      </c>
    </row>
    <row r="807" spans="4:6" x14ac:dyDescent="0.25">
      <c r="D807" s="235" t="s">
        <v>2856</v>
      </c>
      <c r="E807" s="235" t="s">
        <v>2857</v>
      </c>
      <c r="F807" s="226">
        <v>0</v>
      </c>
    </row>
    <row r="808" spans="4:6" x14ac:dyDescent="0.25">
      <c r="D808" s="235" t="s">
        <v>2858</v>
      </c>
      <c r="E808" s="235" t="s">
        <v>2859</v>
      </c>
      <c r="F808" s="226">
        <v>0</v>
      </c>
    </row>
    <row r="809" spans="4:6" x14ac:dyDescent="0.25">
      <c r="D809" s="235" t="s">
        <v>2860</v>
      </c>
      <c r="E809" s="235" t="s">
        <v>2861</v>
      </c>
      <c r="F809" s="226">
        <v>536322.93999999994</v>
      </c>
    </row>
    <row r="810" spans="4:6" x14ac:dyDescent="0.25">
      <c r="D810" s="235" t="s">
        <v>2862</v>
      </c>
      <c r="E810" s="235" t="s">
        <v>2863</v>
      </c>
      <c r="F810" s="226">
        <v>0</v>
      </c>
    </row>
    <row r="811" spans="4:6" x14ac:dyDescent="0.25">
      <c r="D811" s="235" t="s">
        <v>2864</v>
      </c>
      <c r="E811" s="235" t="s">
        <v>2865</v>
      </c>
      <c r="F811" s="226">
        <v>0</v>
      </c>
    </row>
    <row r="812" spans="4:6" x14ac:dyDescent="0.25">
      <c r="D812" s="235" t="s">
        <v>2866</v>
      </c>
      <c r="E812" s="235" t="s">
        <v>2867</v>
      </c>
      <c r="F812" s="226">
        <v>0</v>
      </c>
    </row>
    <row r="813" spans="4:6" x14ac:dyDescent="0.25">
      <c r="D813" s="235" t="s">
        <v>2868</v>
      </c>
      <c r="E813" s="235" t="s">
        <v>2869</v>
      </c>
      <c r="F813" s="226">
        <v>0</v>
      </c>
    </row>
    <row r="814" spans="4:6" x14ac:dyDescent="0.25">
      <c r="D814" s="235" t="s">
        <v>2870</v>
      </c>
      <c r="E814" s="235" t="s">
        <v>2871</v>
      </c>
      <c r="F814" s="226">
        <v>0</v>
      </c>
    </row>
    <row r="815" spans="4:6" x14ac:dyDescent="0.25">
      <c r="D815" s="235" t="s">
        <v>2872</v>
      </c>
      <c r="E815" s="235" t="s">
        <v>2873</v>
      </c>
      <c r="F815" s="226">
        <v>0</v>
      </c>
    </row>
    <row r="816" spans="4:6" x14ac:dyDescent="0.25">
      <c r="D816" s="235" t="s">
        <v>2874</v>
      </c>
      <c r="E816" s="235" t="s">
        <v>2875</v>
      </c>
      <c r="F816" s="226">
        <v>0</v>
      </c>
    </row>
    <row r="817" spans="4:6" x14ac:dyDescent="0.25">
      <c r="D817" s="235" t="s">
        <v>2876</v>
      </c>
      <c r="E817" s="235" t="s">
        <v>2877</v>
      </c>
      <c r="F817" s="226">
        <v>0</v>
      </c>
    </row>
    <row r="818" spans="4:6" x14ac:dyDescent="0.25">
      <c r="D818" s="235" t="s">
        <v>2878</v>
      </c>
      <c r="E818" s="235" t="s">
        <v>2879</v>
      </c>
      <c r="F818" s="226">
        <v>0</v>
      </c>
    </row>
    <row r="819" spans="4:6" x14ac:dyDescent="0.25">
      <c r="D819" s="235" t="s">
        <v>2880</v>
      </c>
      <c r="E819" s="235" t="s">
        <v>2881</v>
      </c>
      <c r="F819" s="226">
        <v>0</v>
      </c>
    </row>
    <row r="820" spans="4:6" x14ac:dyDescent="0.25">
      <c r="D820" s="235" t="s">
        <v>2882</v>
      </c>
      <c r="E820" s="235" t="s">
        <v>2883</v>
      </c>
      <c r="F820" s="226">
        <v>0</v>
      </c>
    </row>
    <row r="821" spans="4:6" x14ac:dyDescent="0.25">
      <c r="D821" s="235" t="s">
        <v>2884</v>
      </c>
      <c r="E821" s="235" t="s">
        <v>2885</v>
      </c>
      <c r="F821" s="226">
        <v>0</v>
      </c>
    </row>
    <row r="822" spans="4:6" x14ac:dyDescent="0.25">
      <c r="D822" s="235" t="s">
        <v>2886</v>
      </c>
      <c r="E822" s="235" t="s">
        <v>2887</v>
      </c>
      <c r="F822" s="226">
        <v>0</v>
      </c>
    </row>
    <row r="823" spans="4:6" x14ac:dyDescent="0.25">
      <c r="D823" s="235" t="s">
        <v>2888</v>
      </c>
      <c r="E823" s="235" t="s">
        <v>2889</v>
      </c>
      <c r="F823" s="226">
        <v>0</v>
      </c>
    </row>
    <row r="824" spans="4:6" x14ac:dyDescent="0.25">
      <c r="D824" s="235" t="s">
        <v>2890</v>
      </c>
      <c r="E824" s="235" t="s">
        <v>2891</v>
      </c>
      <c r="F824" s="226">
        <v>0</v>
      </c>
    </row>
    <row r="825" spans="4:6" x14ac:dyDescent="0.25">
      <c r="D825" s="235" t="s">
        <v>2892</v>
      </c>
      <c r="E825" s="235" t="s">
        <v>2889</v>
      </c>
      <c r="F825" s="226">
        <v>0</v>
      </c>
    </row>
    <row r="826" spans="4:6" x14ac:dyDescent="0.25">
      <c r="D826" s="235" t="s">
        <v>2893</v>
      </c>
      <c r="E826" s="235" t="s">
        <v>2894</v>
      </c>
      <c r="F826" s="226">
        <v>0</v>
      </c>
    </row>
    <row r="827" spans="4:6" x14ac:dyDescent="0.25">
      <c r="D827" s="235" t="s">
        <v>2895</v>
      </c>
      <c r="E827" s="235" t="s">
        <v>2896</v>
      </c>
      <c r="F827" s="226">
        <v>0</v>
      </c>
    </row>
    <row r="828" spans="4:6" x14ac:dyDescent="0.25">
      <c r="D828" s="235" t="s">
        <v>2897</v>
      </c>
      <c r="E828" s="235" t="s">
        <v>2898</v>
      </c>
      <c r="F828" s="226">
        <v>0</v>
      </c>
    </row>
    <row r="829" spans="4:6" x14ac:dyDescent="0.25">
      <c r="D829" s="235" t="s">
        <v>2899</v>
      </c>
      <c r="E829" s="235" t="s">
        <v>2667</v>
      </c>
      <c r="F829" s="226">
        <v>0</v>
      </c>
    </row>
    <row r="830" spans="4:6" x14ac:dyDescent="0.25">
      <c r="D830" s="235" t="s">
        <v>2900</v>
      </c>
      <c r="E830" s="235" t="s">
        <v>2901</v>
      </c>
      <c r="F830" s="226">
        <v>0</v>
      </c>
    </row>
    <row r="831" spans="4:6" x14ac:dyDescent="0.25">
      <c r="D831" s="235" t="s">
        <v>2902</v>
      </c>
      <c r="E831" s="235" t="s">
        <v>2903</v>
      </c>
      <c r="F831" s="226">
        <v>0</v>
      </c>
    </row>
    <row r="832" spans="4:6" x14ac:dyDescent="0.25">
      <c r="D832" s="235" t="s">
        <v>2904</v>
      </c>
      <c r="E832" s="235" t="s">
        <v>2905</v>
      </c>
      <c r="F832" s="226">
        <v>0</v>
      </c>
    </row>
    <row r="833" spans="4:6" x14ac:dyDescent="0.25">
      <c r="D833" s="235" t="s">
        <v>2906</v>
      </c>
      <c r="E833" s="235" t="s">
        <v>2907</v>
      </c>
      <c r="F833" s="226">
        <v>0</v>
      </c>
    </row>
    <row r="834" spans="4:6" x14ac:dyDescent="0.25">
      <c r="D834" s="235" t="s">
        <v>2908</v>
      </c>
      <c r="E834" s="235" t="s">
        <v>2909</v>
      </c>
      <c r="F834" s="226">
        <v>0</v>
      </c>
    </row>
    <row r="835" spans="4:6" x14ac:dyDescent="0.25">
      <c r="D835" s="235" t="s">
        <v>2910</v>
      </c>
      <c r="E835" s="235" t="s">
        <v>2911</v>
      </c>
      <c r="F835" s="226">
        <v>0</v>
      </c>
    </row>
    <row r="836" spans="4:6" x14ac:dyDescent="0.25">
      <c r="D836" s="235" t="s">
        <v>2912</v>
      </c>
      <c r="E836" s="235" t="s">
        <v>2913</v>
      </c>
      <c r="F836" s="226">
        <v>0</v>
      </c>
    </row>
    <row r="837" spans="4:6" x14ac:dyDescent="0.25">
      <c r="D837" s="235" t="s">
        <v>2914</v>
      </c>
      <c r="E837" s="235" t="s">
        <v>1093</v>
      </c>
      <c r="F837" s="226">
        <v>0</v>
      </c>
    </row>
    <row r="838" spans="4:6" x14ac:dyDescent="0.25">
      <c r="D838" s="235" t="s">
        <v>2915</v>
      </c>
      <c r="E838" s="235" t="s">
        <v>2671</v>
      </c>
      <c r="F838" s="226">
        <v>0</v>
      </c>
    </row>
    <row r="839" spans="4:6" x14ac:dyDescent="0.25">
      <c r="D839" s="235" t="s">
        <v>2916</v>
      </c>
      <c r="E839" s="235" t="s">
        <v>2917</v>
      </c>
      <c r="F839" s="226">
        <v>0</v>
      </c>
    </row>
    <row r="840" spans="4:6" x14ac:dyDescent="0.25">
      <c r="D840" s="235" t="s">
        <v>2918</v>
      </c>
      <c r="E840" s="235" t="s">
        <v>2919</v>
      </c>
      <c r="F840" s="226">
        <v>0</v>
      </c>
    </row>
    <row r="841" spans="4:6" x14ac:dyDescent="0.25">
      <c r="D841" s="235" t="s">
        <v>2920</v>
      </c>
      <c r="E841" s="235" t="s">
        <v>2921</v>
      </c>
      <c r="F841" s="226">
        <v>0</v>
      </c>
    </row>
    <row r="842" spans="4:6" x14ac:dyDescent="0.25">
      <c r="D842" s="235" t="s">
        <v>2922</v>
      </c>
      <c r="E842" s="235" t="s">
        <v>2923</v>
      </c>
      <c r="F842" s="226">
        <v>0</v>
      </c>
    </row>
    <row r="843" spans="4:6" x14ac:dyDescent="0.25">
      <c r="D843" s="235" t="s">
        <v>2924</v>
      </c>
      <c r="E843" s="235" t="s">
        <v>1068</v>
      </c>
      <c r="F843" s="226">
        <v>0</v>
      </c>
    </row>
    <row r="844" spans="4:6" x14ac:dyDescent="0.25">
      <c r="D844" s="235" t="s">
        <v>2925</v>
      </c>
      <c r="E844" s="235" t="s">
        <v>2643</v>
      </c>
      <c r="F844" s="226">
        <v>0</v>
      </c>
    </row>
    <row r="845" spans="4:6" x14ac:dyDescent="0.25">
      <c r="D845" s="235" t="s">
        <v>2926</v>
      </c>
      <c r="E845" s="235" t="s">
        <v>2927</v>
      </c>
      <c r="F845" s="226">
        <v>0</v>
      </c>
    </row>
    <row r="846" spans="4:6" x14ac:dyDescent="0.25">
      <c r="D846" s="235" t="s">
        <v>2928</v>
      </c>
      <c r="E846" s="235" t="s">
        <v>2929</v>
      </c>
      <c r="F846" s="226">
        <v>0</v>
      </c>
    </row>
    <row r="847" spans="4:6" x14ac:dyDescent="0.25">
      <c r="D847" s="235" t="s">
        <v>2930</v>
      </c>
      <c r="E847" s="235" t="s">
        <v>1076</v>
      </c>
      <c r="F847" s="226">
        <v>0</v>
      </c>
    </row>
    <row r="848" spans="4:6" x14ac:dyDescent="0.25">
      <c r="D848" s="235" t="s">
        <v>2931</v>
      </c>
      <c r="E848" s="235" t="s">
        <v>2932</v>
      </c>
      <c r="F848" s="226">
        <v>0</v>
      </c>
    </row>
    <row r="849" spans="4:6" x14ac:dyDescent="0.25">
      <c r="D849" s="235" t="s">
        <v>2933</v>
      </c>
      <c r="E849" s="235" t="s">
        <v>2934</v>
      </c>
      <c r="F849" s="226">
        <v>0</v>
      </c>
    </row>
    <row r="850" spans="4:6" x14ac:dyDescent="0.25">
      <c r="D850" s="235" t="s">
        <v>2935</v>
      </c>
      <c r="E850" s="235" t="s">
        <v>2936</v>
      </c>
      <c r="F850" s="226">
        <v>0</v>
      </c>
    </row>
    <row r="851" spans="4:6" x14ac:dyDescent="0.25">
      <c r="D851" s="235" t="s">
        <v>2937</v>
      </c>
      <c r="E851" s="235" t="s">
        <v>2938</v>
      </c>
      <c r="F851" s="226">
        <v>0</v>
      </c>
    </row>
    <row r="852" spans="4:6" x14ac:dyDescent="0.25">
      <c r="D852" s="235" t="s">
        <v>2939</v>
      </c>
      <c r="E852" s="235" t="s">
        <v>2940</v>
      </c>
      <c r="F852" s="226">
        <v>0</v>
      </c>
    </row>
    <row r="853" spans="4:6" x14ac:dyDescent="0.25">
      <c r="D853" s="235" t="s">
        <v>2941</v>
      </c>
      <c r="E853" s="235" t="s">
        <v>2942</v>
      </c>
      <c r="F853" s="226">
        <v>0</v>
      </c>
    </row>
    <row r="854" spans="4:6" x14ac:dyDescent="0.25">
      <c r="D854" s="235" t="s">
        <v>2943</v>
      </c>
      <c r="E854" s="235" t="s">
        <v>2944</v>
      </c>
      <c r="F854" s="226">
        <v>0</v>
      </c>
    </row>
    <row r="855" spans="4:6" x14ac:dyDescent="0.25">
      <c r="D855" s="235" t="s">
        <v>2945</v>
      </c>
      <c r="E855" s="235" t="s">
        <v>2946</v>
      </c>
      <c r="F855" s="226">
        <v>0</v>
      </c>
    </row>
    <row r="856" spans="4:6" x14ac:dyDescent="0.25">
      <c r="D856" s="235" t="s">
        <v>2947</v>
      </c>
      <c r="E856" s="235" t="s">
        <v>2948</v>
      </c>
      <c r="F856" s="226">
        <v>0</v>
      </c>
    </row>
    <row r="857" spans="4:6" x14ac:dyDescent="0.25">
      <c r="D857" s="235" t="s">
        <v>2949</v>
      </c>
      <c r="E857" s="235" t="s">
        <v>2950</v>
      </c>
      <c r="F857" s="226">
        <v>0</v>
      </c>
    </row>
    <row r="858" spans="4:6" x14ac:dyDescent="0.25">
      <c r="D858" s="235" t="s">
        <v>2951</v>
      </c>
      <c r="E858" s="235" t="s">
        <v>2952</v>
      </c>
      <c r="F858" s="226">
        <v>36718959.380000003</v>
      </c>
    </row>
    <row r="859" spans="4:6" x14ac:dyDescent="0.25">
      <c r="D859" s="235" t="s">
        <v>2953</v>
      </c>
      <c r="E859" s="235" t="s">
        <v>2954</v>
      </c>
      <c r="F859" s="226">
        <v>148</v>
      </c>
    </row>
    <row r="860" spans="4:6" x14ac:dyDescent="0.25">
      <c r="D860" s="235" t="s">
        <v>2955</v>
      </c>
      <c r="E860" s="235" t="s">
        <v>2956</v>
      </c>
      <c r="F860" s="226">
        <v>0</v>
      </c>
    </row>
    <row r="861" spans="4:6" x14ac:dyDescent="0.25">
      <c r="D861" s="235" t="s">
        <v>2957</v>
      </c>
      <c r="E861" s="235" t="s">
        <v>2958</v>
      </c>
      <c r="F861" s="226">
        <v>148</v>
      </c>
    </row>
    <row r="862" spans="4:6" x14ac:dyDescent="0.25">
      <c r="D862" s="235" t="s">
        <v>2959</v>
      </c>
      <c r="E862" s="235" t="s">
        <v>2960</v>
      </c>
      <c r="F862" s="226">
        <v>148</v>
      </c>
    </row>
    <row r="863" spans="4:6" x14ac:dyDescent="0.25">
      <c r="D863" s="235" t="s">
        <v>2961</v>
      </c>
      <c r="E863" s="235" t="s">
        <v>556</v>
      </c>
      <c r="F863" s="226">
        <v>0</v>
      </c>
    </row>
    <row r="864" spans="4:6" x14ac:dyDescent="0.25">
      <c r="D864" s="235" t="s">
        <v>2962</v>
      </c>
      <c r="E864" s="235" t="s">
        <v>2963</v>
      </c>
      <c r="F864" s="226">
        <v>20000</v>
      </c>
    </row>
    <row r="865" spans="4:6" x14ac:dyDescent="0.25">
      <c r="D865" s="235" t="s">
        <v>2964</v>
      </c>
      <c r="E865" s="235" t="s">
        <v>2631</v>
      </c>
      <c r="F865" s="226">
        <v>0</v>
      </c>
    </row>
    <row r="866" spans="4:6" x14ac:dyDescent="0.25">
      <c r="D866" s="235" t="s">
        <v>2965</v>
      </c>
      <c r="E866" s="235" t="s">
        <v>2966</v>
      </c>
      <c r="F866" s="226">
        <v>0</v>
      </c>
    </row>
    <row r="867" spans="4:6" x14ac:dyDescent="0.25">
      <c r="D867" s="235" t="s">
        <v>2967</v>
      </c>
      <c r="E867" s="235" t="s">
        <v>2968</v>
      </c>
      <c r="F867" s="226">
        <v>0</v>
      </c>
    </row>
    <row r="868" spans="4:6" x14ac:dyDescent="0.25">
      <c r="D868" s="235" t="s">
        <v>2969</v>
      </c>
      <c r="E868" s="235" t="s">
        <v>2970</v>
      </c>
      <c r="F868" s="226">
        <v>0</v>
      </c>
    </row>
    <row r="869" spans="4:6" x14ac:dyDescent="0.25">
      <c r="D869" s="235" t="s">
        <v>2971</v>
      </c>
      <c r="E869" s="235" t="s">
        <v>1068</v>
      </c>
      <c r="F869" s="226">
        <v>0</v>
      </c>
    </row>
    <row r="870" spans="4:6" x14ac:dyDescent="0.25">
      <c r="D870" s="235" t="s">
        <v>2972</v>
      </c>
      <c r="E870" s="235" t="s">
        <v>2643</v>
      </c>
      <c r="F870" s="226">
        <v>0</v>
      </c>
    </row>
    <row r="871" spans="4:6" x14ac:dyDescent="0.25">
      <c r="D871" s="235" t="s">
        <v>2973</v>
      </c>
      <c r="E871" s="235" t="s">
        <v>2927</v>
      </c>
      <c r="F871" s="226">
        <v>0</v>
      </c>
    </row>
    <row r="872" spans="4:6" x14ac:dyDescent="0.25">
      <c r="D872" s="235" t="s">
        <v>2974</v>
      </c>
      <c r="E872" s="235" t="s">
        <v>2975</v>
      </c>
      <c r="F872" s="226">
        <v>0</v>
      </c>
    </row>
    <row r="873" spans="4:6" x14ac:dyDescent="0.25">
      <c r="D873" s="235" t="s">
        <v>2976</v>
      </c>
      <c r="E873" s="235" t="s">
        <v>1076</v>
      </c>
      <c r="F873" s="226">
        <v>0</v>
      </c>
    </row>
    <row r="874" spans="4:6" x14ac:dyDescent="0.25">
      <c r="D874" s="235" t="s">
        <v>2977</v>
      </c>
      <c r="E874" s="235" t="s">
        <v>2932</v>
      </c>
      <c r="F874" s="226">
        <v>0</v>
      </c>
    </row>
    <row r="875" spans="4:6" x14ac:dyDescent="0.25">
      <c r="D875" s="235" t="s">
        <v>2978</v>
      </c>
      <c r="E875" s="235" t="s">
        <v>2979</v>
      </c>
      <c r="F875" s="226">
        <v>0</v>
      </c>
    </row>
    <row r="876" spans="4:6" x14ac:dyDescent="0.25">
      <c r="D876" s="235" t="s">
        <v>2980</v>
      </c>
      <c r="E876" s="235" t="s">
        <v>2981</v>
      </c>
      <c r="F876" s="226">
        <v>0</v>
      </c>
    </row>
    <row r="877" spans="4:6" x14ac:dyDescent="0.25">
      <c r="D877" s="235" t="s">
        <v>2982</v>
      </c>
      <c r="E877" s="235" t="s">
        <v>2983</v>
      </c>
      <c r="F877" s="226">
        <v>0</v>
      </c>
    </row>
    <row r="878" spans="4:6" x14ac:dyDescent="0.25">
      <c r="D878" s="235" t="s">
        <v>2984</v>
      </c>
      <c r="E878" s="235" t="s">
        <v>2985</v>
      </c>
      <c r="F878" s="226">
        <v>0</v>
      </c>
    </row>
    <row r="879" spans="4:6" x14ac:dyDescent="0.25">
      <c r="D879" s="235" t="s">
        <v>2986</v>
      </c>
      <c r="E879" s="235" t="s">
        <v>91</v>
      </c>
      <c r="F879" s="226">
        <v>20000</v>
      </c>
    </row>
    <row r="880" spans="4:6" x14ac:dyDescent="0.25">
      <c r="D880" s="235" t="s">
        <v>2987</v>
      </c>
      <c r="E880" s="235" t="s">
        <v>2988</v>
      </c>
      <c r="F880" s="226">
        <v>20000</v>
      </c>
    </row>
    <row r="881" spans="4:6" x14ac:dyDescent="0.25">
      <c r="D881" s="235" t="s">
        <v>2989</v>
      </c>
      <c r="E881" s="235" t="s">
        <v>2990</v>
      </c>
      <c r="F881" s="226">
        <v>9793645.9900000002</v>
      </c>
    </row>
    <row r="882" spans="4:6" x14ac:dyDescent="0.25">
      <c r="D882" s="235" t="s">
        <v>2991</v>
      </c>
      <c r="E882" s="235" t="s">
        <v>71</v>
      </c>
      <c r="F882" s="226">
        <v>0</v>
      </c>
    </row>
    <row r="883" spans="4:6" x14ac:dyDescent="0.25">
      <c r="D883" s="235" t="s">
        <v>2992</v>
      </c>
      <c r="E883" s="235" t="s">
        <v>566</v>
      </c>
      <c r="F883" s="226">
        <v>9785745.0500000007</v>
      </c>
    </row>
    <row r="884" spans="4:6" x14ac:dyDescent="0.25">
      <c r="D884" s="235" t="s">
        <v>2993</v>
      </c>
      <c r="E884" s="235" t="s">
        <v>2994</v>
      </c>
      <c r="F884" s="226">
        <v>9785745.0500000007</v>
      </c>
    </row>
    <row r="885" spans="4:6" x14ac:dyDescent="0.25">
      <c r="D885" s="235" t="s">
        <v>2995</v>
      </c>
      <c r="E885" s="235" t="s">
        <v>1089</v>
      </c>
      <c r="F885" s="226">
        <v>0</v>
      </c>
    </row>
    <row r="886" spans="4:6" x14ac:dyDescent="0.25">
      <c r="D886" s="235" t="s">
        <v>2996</v>
      </c>
      <c r="E886" s="235" t="s">
        <v>1040</v>
      </c>
      <c r="F886" s="226">
        <v>7900.94</v>
      </c>
    </row>
    <row r="887" spans="4:6" x14ac:dyDescent="0.25">
      <c r="D887" s="235" t="s">
        <v>2997</v>
      </c>
      <c r="E887" s="235" t="s">
        <v>2298</v>
      </c>
      <c r="F887" s="226">
        <v>7900.94</v>
      </c>
    </row>
    <row r="888" spans="4:6" x14ac:dyDescent="0.25">
      <c r="D888" s="235" t="s">
        <v>2998</v>
      </c>
      <c r="E888" s="235" t="s">
        <v>2999</v>
      </c>
      <c r="F888" s="226">
        <v>0</v>
      </c>
    </row>
    <row r="889" spans="4:6" x14ac:dyDescent="0.25">
      <c r="D889" s="235" t="s">
        <v>3000</v>
      </c>
      <c r="E889" s="235" t="s">
        <v>91</v>
      </c>
      <c r="F889" s="226">
        <v>0</v>
      </c>
    </row>
    <row r="890" spans="4:6" x14ac:dyDescent="0.25">
      <c r="D890" s="235" t="s">
        <v>3001</v>
      </c>
      <c r="E890" s="235" t="s">
        <v>3002</v>
      </c>
      <c r="F890" s="226">
        <v>0</v>
      </c>
    </row>
    <row r="891" spans="4:6" x14ac:dyDescent="0.25">
      <c r="D891" s="235" t="s">
        <v>3003</v>
      </c>
      <c r="E891" s="235" t="s">
        <v>3004</v>
      </c>
      <c r="F891" s="226">
        <v>0</v>
      </c>
    </row>
    <row r="892" spans="4:6" x14ac:dyDescent="0.25">
      <c r="D892" s="235" t="s">
        <v>3005</v>
      </c>
      <c r="E892" s="235" t="s">
        <v>413</v>
      </c>
      <c r="F892" s="226">
        <v>0</v>
      </c>
    </row>
    <row r="893" spans="4:6" x14ac:dyDescent="0.25">
      <c r="D893" s="235" t="s">
        <v>3006</v>
      </c>
      <c r="E893" s="235" t="s">
        <v>3007</v>
      </c>
      <c r="F893" s="226">
        <v>2698592.21</v>
      </c>
    </row>
    <row r="894" spans="4:6" x14ac:dyDescent="0.25">
      <c r="D894" s="235" t="s">
        <v>3008</v>
      </c>
      <c r="E894" s="235" t="s">
        <v>71</v>
      </c>
      <c r="F894" s="226">
        <v>0</v>
      </c>
    </row>
    <row r="895" spans="4:6" x14ac:dyDescent="0.25">
      <c r="D895" s="235" t="s">
        <v>3009</v>
      </c>
      <c r="E895" s="235" t="s">
        <v>566</v>
      </c>
      <c r="F895" s="226">
        <v>2698592.21</v>
      </c>
    </row>
    <row r="896" spans="4:6" x14ac:dyDescent="0.25">
      <c r="D896" s="235" t="s">
        <v>3010</v>
      </c>
      <c r="E896" s="235" t="s">
        <v>2994</v>
      </c>
      <c r="F896" s="226">
        <v>2698592.21</v>
      </c>
    </row>
    <row r="897" spans="4:6" x14ac:dyDescent="0.25">
      <c r="D897" s="235" t="s">
        <v>3011</v>
      </c>
      <c r="E897" s="235" t="s">
        <v>1089</v>
      </c>
      <c r="F897" s="226">
        <v>0</v>
      </c>
    </row>
    <row r="898" spans="4:6" x14ac:dyDescent="0.25">
      <c r="D898" s="235" t="s">
        <v>3012</v>
      </c>
      <c r="E898" s="235" t="s">
        <v>1040</v>
      </c>
      <c r="F898" s="226">
        <v>0</v>
      </c>
    </row>
    <row r="899" spans="4:6" x14ac:dyDescent="0.25">
      <c r="D899" s="235" t="s">
        <v>3013</v>
      </c>
      <c r="E899" s="235" t="s">
        <v>3014</v>
      </c>
      <c r="F899" s="226">
        <v>0</v>
      </c>
    </row>
    <row r="900" spans="4:6" x14ac:dyDescent="0.25">
      <c r="D900" s="235" t="s">
        <v>3015</v>
      </c>
      <c r="E900" s="235" t="s">
        <v>91</v>
      </c>
      <c r="F900" s="226">
        <v>0</v>
      </c>
    </row>
    <row r="901" spans="4:6" x14ac:dyDescent="0.25">
      <c r="D901" s="235" t="s">
        <v>3016</v>
      </c>
      <c r="E901" s="235" t="s">
        <v>2245</v>
      </c>
      <c r="F901" s="226">
        <v>0</v>
      </c>
    </row>
    <row r="902" spans="4:6" x14ac:dyDescent="0.25">
      <c r="D902" s="235" t="s">
        <v>3017</v>
      </c>
      <c r="E902" s="235" t="s">
        <v>3018</v>
      </c>
      <c r="F902" s="226">
        <v>0</v>
      </c>
    </row>
    <row r="903" spans="4:6" x14ac:dyDescent="0.25">
      <c r="D903" s="235" t="s">
        <v>3019</v>
      </c>
      <c r="E903" s="235" t="s">
        <v>71</v>
      </c>
      <c r="F903" s="226">
        <v>0</v>
      </c>
    </row>
    <row r="904" spans="4:6" x14ac:dyDescent="0.25">
      <c r="D904" s="235" t="s">
        <v>3020</v>
      </c>
      <c r="E904" s="235" t="s">
        <v>566</v>
      </c>
      <c r="F904" s="226">
        <v>0</v>
      </c>
    </row>
    <row r="905" spans="4:6" x14ac:dyDescent="0.25">
      <c r="D905" s="235" t="s">
        <v>3021</v>
      </c>
      <c r="E905" s="235" t="s">
        <v>1089</v>
      </c>
      <c r="F905" s="226">
        <v>0</v>
      </c>
    </row>
    <row r="906" spans="4:6" x14ac:dyDescent="0.25">
      <c r="D906" s="235" t="s">
        <v>3022</v>
      </c>
      <c r="E906" s="235" t="s">
        <v>1040</v>
      </c>
      <c r="F906" s="226">
        <v>0</v>
      </c>
    </row>
    <row r="907" spans="4:6" x14ac:dyDescent="0.25">
      <c r="D907" s="235" t="s">
        <v>3023</v>
      </c>
      <c r="E907" s="235" t="s">
        <v>3024</v>
      </c>
      <c r="F907" s="226">
        <v>0</v>
      </c>
    </row>
    <row r="908" spans="4:6" x14ac:dyDescent="0.25">
      <c r="D908" s="235" t="s">
        <v>3025</v>
      </c>
      <c r="E908" s="235" t="s">
        <v>91</v>
      </c>
      <c r="F908" s="226">
        <v>0</v>
      </c>
    </row>
    <row r="909" spans="4:6" x14ac:dyDescent="0.25">
      <c r="D909" s="235" t="s">
        <v>3026</v>
      </c>
      <c r="E909" s="235" t="s">
        <v>2245</v>
      </c>
      <c r="F909" s="226">
        <v>0</v>
      </c>
    </row>
    <row r="910" spans="4:6" x14ac:dyDescent="0.25">
      <c r="D910" s="235" t="s">
        <v>3027</v>
      </c>
      <c r="E910" s="235" t="s">
        <v>3028</v>
      </c>
      <c r="F910" s="226">
        <v>5202938.03</v>
      </c>
    </row>
    <row r="911" spans="4:6" x14ac:dyDescent="0.25">
      <c r="D911" s="235" t="s">
        <v>3029</v>
      </c>
      <c r="E911" s="235" t="s">
        <v>1068</v>
      </c>
      <c r="F911" s="226">
        <v>777696.4</v>
      </c>
    </row>
    <row r="912" spans="4:6" x14ac:dyDescent="0.25">
      <c r="D912" s="235" t="s">
        <v>3030</v>
      </c>
      <c r="E912" s="235" t="s">
        <v>3031</v>
      </c>
      <c r="F912" s="226">
        <v>777696.4</v>
      </c>
    </row>
    <row r="913" spans="4:6" x14ac:dyDescent="0.25">
      <c r="D913" s="235" t="s">
        <v>3032</v>
      </c>
      <c r="E913" s="235" t="s">
        <v>2643</v>
      </c>
      <c r="F913" s="226">
        <v>1767002.67</v>
      </c>
    </row>
    <row r="914" spans="4:6" x14ac:dyDescent="0.25">
      <c r="D914" s="235" t="s">
        <v>3033</v>
      </c>
      <c r="E914" s="235" t="s">
        <v>3034</v>
      </c>
      <c r="F914" s="226">
        <v>1767002.67</v>
      </c>
    </row>
    <row r="915" spans="4:6" x14ac:dyDescent="0.25">
      <c r="D915" s="235" t="s">
        <v>3035</v>
      </c>
      <c r="E915" s="235" t="s">
        <v>2927</v>
      </c>
      <c r="F915" s="226">
        <v>18401.240000000002</v>
      </c>
    </row>
    <row r="916" spans="4:6" x14ac:dyDescent="0.25">
      <c r="D916" s="235" t="s">
        <v>3036</v>
      </c>
      <c r="E916" s="235" t="s">
        <v>3037</v>
      </c>
      <c r="F916" s="226">
        <v>18401.240000000002</v>
      </c>
    </row>
    <row r="917" spans="4:6" x14ac:dyDescent="0.25">
      <c r="D917" s="235" t="s">
        <v>3038</v>
      </c>
      <c r="E917" s="235" t="s">
        <v>2975</v>
      </c>
      <c r="F917" s="226">
        <v>1409497.99</v>
      </c>
    </row>
    <row r="918" spans="4:6" x14ac:dyDescent="0.25">
      <c r="D918" s="235" t="s">
        <v>3039</v>
      </c>
      <c r="E918" s="235" t="s">
        <v>3040</v>
      </c>
      <c r="F918" s="226">
        <v>1409497.99</v>
      </c>
    </row>
    <row r="919" spans="4:6" x14ac:dyDescent="0.25">
      <c r="D919" s="235" t="s">
        <v>3041</v>
      </c>
      <c r="E919" s="235" t="s">
        <v>1076</v>
      </c>
      <c r="F919" s="226">
        <v>0</v>
      </c>
    </row>
    <row r="920" spans="4:6" x14ac:dyDescent="0.25">
      <c r="D920" s="235" t="s">
        <v>3042</v>
      </c>
      <c r="E920" s="235" t="s">
        <v>2932</v>
      </c>
      <c r="F920" s="226">
        <v>0</v>
      </c>
    </row>
    <row r="921" spans="4:6" x14ac:dyDescent="0.25">
      <c r="D921" s="235" t="s">
        <v>3043</v>
      </c>
      <c r="E921" s="235" t="s">
        <v>2979</v>
      </c>
      <c r="F921" s="226">
        <v>0</v>
      </c>
    </row>
    <row r="922" spans="4:6" x14ac:dyDescent="0.25">
      <c r="D922" s="235" t="s">
        <v>3044</v>
      </c>
      <c r="E922" s="235" t="s">
        <v>2981</v>
      </c>
      <c r="F922" s="226">
        <v>1230339.73</v>
      </c>
    </row>
    <row r="923" spans="4:6" x14ac:dyDescent="0.25">
      <c r="D923" s="235" t="s">
        <v>3045</v>
      </c>
      <c r="E923" s="235" t="s">
        <v>3046</v>
      </c>
      <c r="F923" s="226">
        <v>1230339.73</v>
      </c>
    </row>
    <row r="924" spans="4:6" x14ac:dyDescent="0.25">
      <c r="D924" s="235" t="s">
        <v>3047</v>
      </c>
      <c r="E924" s="235" t="s">
        <v>71</v>
      </c>
      <c r="F924" s="226">
        <v>0</v>
      </c>
    </row>
    <row r="925" spans="4:6" x14ac:dyDescent="0.25">
      <c r="D925" s="235" t="s">
        <v>3048</v>
      </c>
      <c r="E925" s="235" t="s">
        <v>1040</v>
      </c>
      <c r="F925" s="226">
        <v>0</v>
      </c>
    </row>
    <row r="926" spans="4:6" x14ac:dyDescent="0.25">
      <c r="D926" s="235" t="s">
        <v>3049</v>
      </c>
      <c r="E926" s="235" t="s">
        <v>91</v>
      </c>
      <c r="F926" s="226">
        <v>0</v>
      </c>
    </row>
    <row r="927" spans="4:6" x14ac:dyDescent="0.25">
      <c r="D927" s="235" t="s">
        <v>3050</v>
      </c>
      <c r="E927" s="235" t="s">
        <v>3051</v>
      </c>
      <c r="F927" s="226">
        <v>0</v>
      </c>
    </row>
    <row r="928" spans="4:6" x14ac:dyDescent="0.25">
      <c r="D928" s="235" t="s">
        <v>3052</v>
      </c>
      <c r="E928" s="235" t="s">
        <v>3053</v>
      </c>
      <c r="F928" s="226">
        <v>0</v>
      </c>
    </row>
    <row r="929" spans="4:6" x14ac:dyDescent="0.25">
      <c r="D929" s="235" t="s">
        <v>3054</v>
      </c>
      <c r="E929" s="235" t="s">
        <v>3055</v>
      </c>
      <c r="F929" s="226">
        <v>0</v>
      </c>
    </row>
    <row r="930" spans="4:6" x14ac:dyDescent="0.25">
      <c r="D930" s="235" t="s">
        <v>3056</v>
      </c>
      <c r="E930" s="235" t="s">
        <v>3057</v>
      </c>
      <c r="F930" s="226">
        <v>2984510.41</v>
      </c>
    </row>
    <row r="931" spans="4:6" x14ac:dyDescent="0.25">
      <c r="D931" s="235" t="s">
        <v>3058</v>
      </c>
      <c r="E931" s="235" t="s">
        <v>1068</v>
      </c>
      <c r="F931" s="226">
        <v>59732.79</v>
      </c>
    </row>
    <row r="932" spans="4:6" x14ac:dyDescent="0.25">
      <c r="D932" s="235" t="s">
        <v>3059</v>
      </c>
      <c r="E932" s="235" t="s">
        <v>3060</v>
      </c>
      <c r="F932" s="226">
        <v>59732.79</v>
      </c>
    </row>
    <row r="933" spans="4:6" x14ac:dyDescent="0.25">
      <c r="D933" s="235" t="s">
        <v>3061</v>
      </c>
      <c r="E933" s="235" t="s">
        <v>3062</v>
      </c>
      <c r="F933" s="226">
        <v>0</v>
      </c>
    </row>
    <row r="934" spans="4:6" x14ac:dyDescent="0.25">
      <c r="D934" s="235" t="s">
        <v>3063</v>
      </c>
      <c r="E934" s="235" t="s">
        <v>2643</v>
      </c>
      <c r="F934" s="226">
        <v>1167116.74</v>
      </c>
    </row>
    <row r="935" spans="4:6" x14ac:dyDescent="0.25">
      <c r="D935" s="235" t="s">
        <v>3064</v>
      </c>
      <c r="E935" s="235" t="s">
        <v>3065</v>
      </c>
      <c r="F935" s="226">
        <v>1167116.74</v>
      </c>
    </row>
    <row r="936" spans="4:6" x14ac:dyDescent="0.25">
      <c r="D936" s="235" t="s">
        <v>3066</v>
      </c>
      <c r="E936" s="235" t="s">
        <v>2927</v>
      </c>
      <c r="F936" s="226">
        <v>11067.53</v>
      </c>
    </row>
    <row r="937" spans="4:6" x14ac:dyDescent="0.25">
      <c r="D937" s="235" t="s">
        <v>3067</v>
      </c>
      <c r="E937" s="235" t="s">
        <v>3068</v>
      </c>
      <c r="F937" s="226">
        <v>11067.53</v>
      </c>
    </row>
    <row r="938" spans="4:6" x14ac:dyDescent="0.25">
      <c r="D938" s="235" t="s">
        <v>3069</v>
      </c>
      <c r="E938" s="235" t="s">
        <v>3070</v>
      </c>
      <c r="F938" s="226">
        <v>0</v>
      </c>
    </row>
    <row r="939" spans="4:6" x14ac:dyDescent="0.25">
      <c r="D939" s="235" t="s">
        <v>3071</v>
      </c>
      <c r="E939" s="235" t="s">
        <v>2975</v>
      </c>
      <c r="F939" s="226">
        <v>885480.79</v>
      </c>
    </row>
    <row r="940" spans="4:6" x14ac:dyDescent="0.25">
      <c r="D940" s="235" t="s">
        <v>3072</v>
      </c>
      <c r="E940" s="235" t="s">
        <v>3073</v>
      </c>
      <c r="F940" s="226">
        <v>885480.79</v>
      </c>
    </row>
    <row r="941" spans="4:6" x14ac:dyDescent="0.25">
      <c r="D941" s="235" t="s">
        <v>3074</v>
      </c>
      <c r="E941" s="235" t="s">
        <v>3075</v>
      </c>
      <c r="F941" s="226">
        <v>0</v>
      </c>
    </row>
    <row r="942" spans="4:6" x14ac:dyDescent="0.25">
      <c r="D942" s="235" t="s">
        <v>3076</v>
      </c>
      <c r="E942" s="235" t="s">
        <v>3077</v>
      </c>
      <c r="F942" s="226">
        <v>0</v>
      </c>
    </row>
    <row r="943" spans="4:6" x14ac:dyDescent="0.25">
      <c r="D943" s="235" t="s">
        <v>3078</v>
      </c>
      <c r="E943" s="235" t="s">
        <v>1076</v>
      </c>
      <c r="F943" s="226">
        <v>0</v>
      </c>
    </row>
    <row r="944" spans="4:6" x14ac:dyDescent="0.25">
      <c r="D944" s="235" t="s">
        <v>3079</v>
      </c>
      <c r="E944" s="235" t="s">
        <v>2932</v>
      </c>
      <c r="F944" s="226">
        <v>0</v>
      </c>
    </row>
    <row r="945" spans="4:6" x14ac:dyDescent="0.25">
      <c r="D945" s="235" t="s">
        <v>3080</v>
      </c>
      <c r="E945" s="235" t="s">
        <v>2979</v>
      </c>
      <c r="F945" s="226">
        <v>467297.68</v>
      </c>
    </row>
    <row r="946" spans="4:6" x14ac:dyDescent="0.25">
      <c r="D946" s="235" t="s">
        <v>3081</v>
      </c>
      <c r="E946" s="235" t="s">
        <v>2981</v>
      </c>
      <c r="F946" s="226">
        <v>393814.88</v>
      </c>
    </row>
    <row r="947" spans="4:6" x14ac:dyDescent="0.25">
      <c r="D947" s="235" t="s">
        <v>3082</v>
      </c>
      <c r="E947" s="235" t="s">
        <v>3083</v>
      </c>
      <c r="F947" s="226">
        <v>393814.88</v>
      </c>
    </row>
    <row r="948" spans="4:6" x14ac:dyDescent="0.25">
      <c r="D948" s="235" t="s">
        <v>3084</v>
      </c>
      <c r="E948" s="235" t="s">
        <v>556</v>
      </c>
      <c r="F948" s="226">
        <v>0</v>
      </c>
    </row>
    <row r="949" spans="4:6" x14ac:dyDescent="0.25">
      <c r="D949" s="235" t="s">
        <v>3085</v>
      </c>
      <c r="E949" s="235" t="s">
        <v>3086</v>
      </c>
      <c r="F949" s="226">
        <v>0</v>
      </c>
    </row>
    <row r="950" spans="4:6" x14ac:dyDescent="0.25">
      <c r="D950" s="235" t="s">
        <v>3087</v>
      </c>
      <c r="E950" s="235" t="s">
        <v>3088</v>
      </c>
      <c r="F950" s="226">
        <v>0</v>
      </c>
    </row>
    <row r="951" spans="4:6" x14ac:dyDescent="0.25">
      <c r="D951" s="235" t="s">
        <v>3089</v>
      </c>
      <c r="E951" s="235" t="s">
        <v>3090</v>
      </c>
      <c r="F951" s="226">
        <v>0</v>
      </c>
    </row>
    <row r="952" spans="4:6" x14ac:dyDescent="0.25">
      <c r="D952" s="235" t="s">
        <v>3091</v>
      </c>
      <c r="E952" s="235" t="s">
        <v>3092</v>
      </c>
      <c r="F952" s="226">
        <v>0</v>
      </c>
    </row>
    <row r="953" spans="4:6" x14ac:dyDescent="0.25">
      <c r="D953" s="235" t="s">
        <v>3093</v>
      </c>
      <c r="E953" s="235" t="s">
        <v>3094</v>
      </c>
      <c r="F953" s="226">
        <v>0</v>
      </c>
    </row>
    <row r="954" spans="4:6" x14ac:dyDescent="0.25">
      <c r="D954" s="235" t="s">
        <v>3095</v>
      </c>
      <c r="E954" s="235" t="s">
        <v>3096</v>
      </c>
      <c r="F954" s="226">
        <v>0</v>
      </c>
    </row>
    <row r="955" spans="4:6" x14ac:dyDescent="0.25">
      <c r="D955" s="235" t="s">
        <v>3097</v>
      </c>
      <c r="E955" s="235" t="s">
        <v>3098</v>
      </c>
      <c r="F955" s="226">
        <v>0</v>
      </c>
    </row>
    <row r="956" spans="4:6" x14ac:dyDescent="0.25">
      <c r="D956" s="235" t="s">
        <v>3099</v>
      </c>
      <c r="E956" s="235" t="s">
        <v>3100</v>
      </c>
      <c r="F956" s="226">
        <v>0</v>
      </c>
    </row>
    <row r="957" spans="4:6" x14ac:dyDescent="0.25">
      <c r="D957" s="235" t="s">
        <v>3101</v>
      </c>
      <c r="E957" s="235" t="s">
        <v>3102</v>
      </c>
      <c r="F957" s="226">
        <v>0</v>
      </c>
    </row>
    <row r="958" spans="4:6" x14ac:dyDescent="0.25">
      <c r="D958" s="235" t="s">
        <v>3103</v>
      </c>
      <c r="E958" s="235" t="s">
        <v>3104</v>
      </c>
      <c r="F958" s="226">
        <v>0</v>
      </c>
    </row>
    <row r="959" spans="4:6" x14ac:dyDescent="0.25">
      <c r="D959" s="235" t="s">
        <v>3105</v>
      </c>
      <c r="E959" s="235" t="s">
        <v>3106</v>
      </c>
      <c r="F959" s="226">
        <v>0</v>
      </c>
    </row>
    <row r="960" spans="4:6" x14ac:dyDescent="0.25">
      <c r="D960" s="235" t="s">
        <v>3107</v>
      </c>
      <c r="E960" s="235" t="s">
        <v>3108</v>
      </c>
      <c r="F960" s="226">
        <v>0</v>
      </c>
    </row>
    <row r="961" spans="4:6" x14ac:dyDescent="0.25">
      <c r="D961" s="235" t="s">
        <v>3109</v>
      </c>
      <c r="E961" s="235" t="s">
        <v>3110</v>
      </c>
      <c r="F961" s="226">
        <v>0</v>
      </c>
    </row>
    <row r="962" spans="4:6" x14ac:dyDescent="0.25">
      <c r="D962" s="235" t="s">
        <v>3111</v>
      </c>
      <c r="E962" s="235" t="s">
        <v>3112</v>
      </c>
      <c r="F962" s="226">
        <v>0</v>
      </c>
    </row>
    <row r="963" spans="4:6" x14ac:dyDescent="0.25">
      <c r="D963" s="235" t="s">
        <v>3113</v>
      </c>
      <c r="E963" s="235" t="s">
        <v>3114</v>
      </c>
      <c r="F963" s="226">
        <v>0</v>
      </c>
    </row>
    <row r="964" spans="4:6" x14ac:dyDescent="0.25">
      <c r="D964" s="235" t="s">
        <v>3115</v>
      </c>
      <c r="E964" s="235" t="s">
        <v>3116</v>
      </c>
      <c r="F964" s="226">
        <v>0</v>
      </c>
    </row>
    <row r="965" spans="4:6" x14ac:dyDescent="0.25">
      <c r="D965" s="235" t="s">
        <v>3117</v>
      </c>
      <c r="E965" s="235" t="s">
        <v>3118</v>
      </c>
      <c r="F965" s="226">
        <v>0</v>
      </c>
    </row>
    <row r="966" spans="4:6" x14ac:dyDescent="0.25">
      <c r="D966" s="235" t="s">
        <v>3119</v>
      </c>
      <c r="E966" s="235" t="s">
        <v>1068</v>
      </c>
      <c r="F966" s="226">
        <v>0</v>
      </c>
    </row>
    <row r="967" spans="4:6" x14ac:dyDescent="0.25">
      <c r="D967" s="235" t="s">
        <v>3120</v>
      </c>
      <c r="E967" s="235" t="s">
        <v>2643</v>
      </c>
      <c r="F967" s="226">
        <v>0</v>
      </c>
    </row>
    <row r="968" spans="4:6" x14ac:dyDescent="0.25">
      <c r="D968" s="235" t="s">
        <v>3121</v>
      </c>
      <c r="E968" s="235" t="s">
        <v>1076</v>
      </c>
      <c r="F968" s="226">
        <v>0</v>
      </c>
    </row>
    <row r="969" spans="4:6" x14ac:dyDescent="0.25">
      <c r="D969" s="235" t="s">
        <v>3122</v>
      </c>
      <c r="E969" s="235" t="s">
        <v>3123</v>
      </c>
      <c r="F969" s="226">
        <v>0</v>
      </c>
    </row>
    <row r="970" spans="4:6" x14ac:dyDescent="0.25">
      <c r="D970" s="235" t="s">
        <v>3124</v>
      </c>
      <c r="E970" s="235" t="s">
        <v>3125</v>
      </c>
      <c r="F970" s="226">
        <v>0</v>
      </c>
    </row>
    <row r="971" spans="4:6" x14ac:dyDescent="0.25">
      <c r="D971" s="235" t="s">
        <v>3126</v>
      </c>
      <c r="E971" s="235" t="s">
        <v>3127</v>
      </c>
      <c r="F971" s="226">
        <v>0</v>
      </c>
    </row>
    <row r="972" spans="4:6" x14ac:dyDescent="0.25">
      <c r="D972" s="235" t="s">
        <v>3128</v>
      </c>
      <c r="E972" s="235" t="s">
        <v>3129</v>
      </c>
      <c r="F972" s="226">
        <v>16019124.74</v>
      </c>
    </row>
    <row r="973" spans="4:6" x14ac:dyDescent="0.25">
      <c r="D973" s="235" t="s">
        <v>3130</v>
      </c>
      <c r="E973" s="235" t="s">
        <v>3131</v>
      </c>
      <c r="F973" s="226">
        <v>16019124.74</v>
      </c>
    </row>
    <row r="974" spans="4:6" x14ac:dyDescent="0.25">
      <c r="D974" s="235" t="s">
        <v>3132</v>
      </c>
      <c r="E974" s="235" t="s">
        <v>3133</v>
      </c>
      <c r="F974" s="226">
        <v>198600</v>
      </c>
    </row>
    <row r="975" spans="4:6" x14ac:dyDescent="0.25">
      <c r="D975" s="235" t="s">
        <v>3134</v>
      </c>
      <c r="E975" s="235" t="s">
        <v>3135</v>
      </c>
      <c r="F975" s="226">
        <v>1078705.6499999999</v>
      </c>
    </row>
    <row r="976" spans="4:6" x14ac:dyDescent="0.25">
      <c r="D976" s="235" t="s">
        <v>3136</v>
      </c>
      <c r="E976" s="235" t="s">
        <v>3137</v>
      </c>
      <c r="F976" s="226">
        <v>8769600</v>
      </c>
    </row>
    <row r="977" spans="4:6" x14ac:dyDescent="0.25">
      <c r="D977" s="235" t="s">
        <v>3138</v>
      </c>
      <c r="E977" s="235" t="s">
        <v>3139</v>
      </c>
      <c r="F977" s="226">
        <v>3673943.21</v>
      </c>
    </row>
    <row r="978" spans="4:6" x14ac:dyDescent="0.25">
      <c r="D978" s="235" t="s">
        <v>3140</v>
      </c>
      <c r="E978" s="235" t="s">
        <v>3141</v>
      </c>
      <c r="F978" s="226">
        <v>1858878.24</v>
      </c>
    </row>
    <row r="979" spans="4:6" x14ac:dyDescent="0.25">
      <c r="D979" s="235" t="s">
        <v>3142</v>
      </c>
      <c r="E979" s="235" t="s">
        <v>3143</v>
      </c>
      <c r="F979" s="226">
        <v>100693.6</v>
      </c>
    </row>
    <row r="980" spans="4:6" x14ac:dyDescent="0.25">
      <c r="D980" s="235" t="s">
        <v>3144</v>
      </c>
      <c r="E980" s="235" t="s">
        <v>3145</v>
      </c>
      <c r="F980" s="226">
        <v>121704.04</v>
      </c>
    </row>
    <row r="981" spans="4:6" x14ac:dyDescent="0.25">
      <c r="D981" s="235" t="s">
        <v>3146</v>
      </c>
      <c r="E981" s="235" t="s">
        <v>3147</v>
      </c>
      <c r="F981" s="226">
        <v>42000</v>
      </c>
    </row>
    <row r="982" spans="4:6" x14ac:dyDescent="0.25">
      <c r="D982" s="235" t="s">
        <v>3148</v>
      </c>
      <c r="E982" s="235" t="s">
        <v>3149</v>
      </c>
      <c r="F982" s="226">
        <v>175000</v>
      </c>
    </row>
    <row r="983" spans="4:6" x14ac:dyDescent="0.25">
      <c r="D983" s="235" t="s">
        <v>3150</v>
      </c>
      <c r="E983" s="235" t="s">
        <v>3151</v>
      </c>
      <c r="F983" s="226">
        <v>0</v>
      </c>
    </row>
    <row r="984" spans="4:6" x14ac:dyDescent="0.25">
      <c r="D984" s="235" t="s">
        <v>3152</v>
      </c>
      <c r="E984" s="235" t="s">
        <v>3153</v>
      </c>
      <c r="F984" s="226">
        <v>0</v>
      </c>
    </row>
    <row r="985" spans="4:6" x14ac:dyDescent="0.25">
      <c r="D985" s="235" t="s">
        <v>3154</v>
      </c>
      <c r="E985" s="235" t="s">
        <v>3155</v>
      </c>
      <c r="F985" s="226">
        <v>0</v>
      </c>
    </row>
    <row r="986" spans="4:6" x14ac:dyDescent="0.25">
      <c r="D986" s="235" t="s">
        <v>3156</v>
      </c>
      <c r="E986" s="235" t="s">
        <v>3157</v>
      </c>
      <c r="F986" s="226">
        <v>0</v>
      </c>
    </row>
    <row r="987" spans="4:6" x14ac:dyDescent="0.25">
      <c r="D987" s="235" t="s">
        <v>3158</v>
      </c>
      <c r="E987" s="235" t="s">
        <v>3159</v>
      </c>
      <c r="F987" s="226">
        <v>0</v>
      </c>
    </row>
    <row r="988" spans="4:6" x14ac:dyDescent="0.25">
      <c r="D988" s="235" t="s">
        <v>3160</v>
      </c>
      <c r="E988" s="235" t="s">
        <v>3161</v>
      </c>
      <c r="F988" s="226">
        <v>0</v>
      </c>
    </row>
    <row r="989" spans="4:6" x14ac:dyDescent="0.25">
      <c r="D989" s="235" t="s">
        <v>3162</v>
      </c>
      <c r="E989" s="235" t="s">
        <v>3163</v>
      </c>
      <c r="F989" s="226">
        <v>0</v>
      </c>
    </row>
    <row r="990" spans="4:6" x14ac:dyDescent="0.25">
      <c r="D990" s="235" t="s">
        <v>3164</v>
      </c>
      <c r="E990" s="235" t="s">
        <v>3165</v>
      </c>
      <c r="F990" s="226">
        <v>0</v>
      </c>
    </row>
    <row r="991" spans="4:6" x14ac:dyDescent="0.25">
      <c r="D991" s="235" t="s">
        <v>3166</v>
      </c>
      <c r="E991" s="235" t="s">
        <v>3167</v>
      </c>
      <c r="F991" s="226">
        <v>36718959.380000003</v>
      </c>
    </row>
    <row r="992" spans="4:6" x14ac:dyDescent="0.25">
      <c r="D992" s="235" t="s">
        <v>3168</v>
      </c>
      <c r="E992" s="235" t="s">
        <v>2954</v>
      </c>
      <c r="F992" s="226">
        <v>148</v>
      </c>
    </row>
    <row r="993" spans="4:6" x14ac:dyDescent="0.25">
      <c r="D993" s="235" t="s">
        <v>3169</v>
      </c>
      <c r="E993" s="235" t="s">
        <v>2958</v>
      </c>
      <c r="F993" s="226">
        <v>148</v>
      </c>
    </row>
    <row r="994" spans="4:6" x14ac:dyDescent="0.25">
      <c r="D994" s="235" t="s">
        <v>3170</v>
      </c>
      <c r="E994" s="235" t="s">
        <v>2960</v>
      </c>
      <c r="F994" s="226">
        <v>148</v>
      </c>
    </row>
    <row r="995" spans="4:6" x14ac:dyDescent="0.25">
      <c r="D995" s="235" t="s">
        <v>3171</v>
      </c>
      <c r="E995" s="235" t="s">
        <v>3172</v>
      </c>
      <c r="F995" s="226">
        <v>9793646.9900000002</v>
      </c>
    </row>
    <row r="996" spans="4:6" x14ac:dyDescent="0.25">
      <c r="D996" s="235" t="s">
        <v>3173</v>
      </c>
      <c r="E996" s="235" t="s">
        <v>566</v>
      </c>
      <c r="F996" s="226">
        <v>9785745.0500000007</v>
      </c>
    </row>
    <row r="997" spans="4:6" x14ac:dyDescent="0.25">
      <c r="D997" s="235" t="s">
        <v>3174</v>
      </c>
      <c r="E997" s="235" t="s">
        <v>2994</v>
      </c>
      <c r="F997" s="226">
        <v>9785745.0500000007</v>
      </c>
    </row>
    <row r="998" spans="4:6" x14ac:dyDescent="0.25">
      <c r="D998" s="235" t="s">
        <v>3175</v>
      </c>
      <c r="E998" s="235" t="s">
        <v>1040</v>
      </c>
      <c r="F998" s="226">
        <v>7901.94</v>
      </c>
    </row>
    <row r="999" spans="4:6" x14ac:dyDescent="0.25">
      <c r="D999" s="235" t="s">
        <v>3176</v>
      </c>
      <c r="E999" s="235" t="s">
        <v>2298</v>
      </c>
      <c r="F999" s="226">
        <v>7901.94</v>
      </c>
    </row>
    <row r="1000" spans="4:6" x14ac:dyDescent="0.25">
      <c r="D1000" s="235" t="s">
        <v>3177</v>
      </c>
      <c r="E1000" s="235" t="s">
        <v>3007</v>
      </c>
      <c r="F1000" s="226">
        <v>2698592.21</v>
      </c>
    </row>
    <row r="1001" spans="4:6" x14ac:dyDescent="0.25">
      <c r="D1001" s="235" t="s">
        <v>3178</v>
      </c>
      <c r="E1001" s="235" t="s">
        <v>566</v>
      </c>
      <c r="F1001" s="226">
        <v>2698592.21</v>
      </c>
    </row>
    <row r="1002" spans="4:6" x14ac:dyDescent="0.25">
      <c r="D1002" s="235" t="s">
        <v>3179</v>
      </c>
      <c r="E1002" s="235" t="s">
        <v>2994</v>
      </c>
      <c r="F1002" s="226">
        <v>2698592.21</v>
      </c>
    </row>
    <row r="1003" spans="4:6" x14ac:dyDescent="0.25">
      <c r="D1003" s="235" t="s">
        <v>3180</v>
      </c>
      <c r="E1003" s="235" t="s">
        <v>3028</v>
      </c>
      <c r="F1003" s="226">
        <v>5202937.03</v>
      </c>
    </row>
    <row r="1004" spans="4:6" x14ac:dyDescent="0.25">
      <c r="D1004" s="235" t="s">
        <v>3181</v>
      </c>
      <c r="E1004" s="235" t="s">
        <v>3182</v>
      </c>
      <c r="F1004" s="226">
        <v>777696.4</v>
      </c>
    </row>
    <row r="1005" spans="4:6" x14ac:dyDescent="0.25">
      <c r="D1005" s="235" t="s">
        <v>3183</v>
      </c>
      <c r="E1005" s="235" t="s">
        <v>3031</v>
      </c>
      <c r="F1005" s="226">
        <v>777696.4</v>
      </c>
    </row>
    <row r="1006" spans="4:6" x14ac:dyDescent="0.25">
      <c r="D1006" s="235" t="s">
        <v>3184</v>
      </c>
      <c r="E1006" s="235" t="s">
        <v>3185</v>
      </c>
      <c r="F1006" s="226">
        <v>1767002.67</v>
      </c>
    </row>
    <row r="1007" spans="4:6" x14ac:dyDescent="0.25">
      <c r="D1007" s="235" t="s">
        <v>3186</v>
      </c>
      <c r="E1007" s="235" t="s">
        <v>3034</v>
      </c>
      <c r="F1007" s="226">
        <v>1767002.67</v>
      </c>
    </row>
    <row r="1008" spans="4:6" x14ac:dyDescent="0.25">
      <c r="D1008" s="235" t="s">
        <v>3187</v>
      </c>
      <c r="E1008" s="235" t="s">
        <v>3188</v>
      </c>
      <c r="F1008" s="226">
        <v>18401.240000000002</v>
      </c>
    </row>
    <row r="1009" spans="4:6" x14ac:dyDescent="0.25">
      <c r="D1009" s="235" t="s">
        <v>3189</v>
      </c>
      <c r="E1009" s="235" t="s">
        <v>3037</v>
      </c>
      <c r="F1009" s="226">
        <v>18401.240000000002</v>
      </c>
    </row>
    <row r="1010" spans="4:6" x14ac:dyDescent="0.25">
      <c r="D1010" s="235" t="s">
        <v>3190</v>
      </c>
      <c r="E1010" s="235" t="s">
        <v>3191</v>
      </c>
      <c r="F1010" s="226">
        <v>1409496.99</v>
      </c>
    </row>
    <row r="1011" spans="4:6" x14ac:dyDescent="0.25">
      <c r="D1011" s="235" t="s">
        <v>3192</v>
      </c>
      <c r="E1011" s="235" t="s">
        <v>3040</v>
      </c>
      <c r="F1011" s="226">
        <v>1409496.99</v>
      </c>
    </row>
    <row r="1012" spans="4:6" x14ac:dyDescent="0.25">
      <c r="D1012" s="235" t="s">
        <v>3193</v>
      </c>
      <c r="E1012" s="235" t="s">
        <v>3194</v>
      </c>
      <c r="F1012" s="226">
        <v>1230339.73</v>
      </c>
    </row>
    <row r="1013" spans="4:6" x14ac:dyDescent="0.25">
      <c r="D1013" s="235" t="s">
        <v>3195</v>
      </c>
      <c r="E1013" s="235" t="s">
        <v>3046</v>
      </c>
      <c r="F1013" s="226">
        <v>1230339.73</v>
      </c>
    </row>
    <row r="1014" spans="4:6" x14ac:dyDescent="0.25">
      <c r="D1014" s="235" t="s">
        <v>3196</v>
      </c>
      <c r="E1014" s="235" t="s">
        <v>3197</v>
      </c>
      <c r="F1014" s="226">
        <v>0</v>
      </c>
    </row>
    <row r="1015" spans="4:6" x14ac:dyDescent="0.25">
      <c r="D1015" s="235" t="s">
        <v>3198</v>
      </c>
      <c r="E1015" s="235" t="s">
        <v>3199</v>
      </c>
      <c r="F1015" s="226">
        <v>2984510.41</v>
      </c>
    </row>
    <row r="1016" spans="4:6" x14ac:dyDescent="0.25">
      <c r="D1016" s="235" t="s">
        <v>3200</v>
      </c>
      <c r="E1016" s="235" t="s">
        <v>3201</v>
      </c>
      <c r="F1016" s="226">
        <v>59732.79</v>
      </c>
    </row>
    <row r="1017" spans="4:6" x14ac:dyDescent="0.25">
      <c r="D1017" s="235" t="s">
        <v>3202</v>
      </c>
      <c r="E1017" s="235" t="s">
        <v>3060</v>
      </c>
      <c r="F1017" s="226">
        <v>59732.79</v>
      </c>
    </row>
    <row r="1018" spans="4:6" x14ac:dyDescent="0.25">
      <c r="D1018" s="235" t="s">
        <v>3203</v>
      </c>
      <c r="E1018" s="235" t="s">
        <v>3062</v>
      </c>
      <c r="F1018" s="226">
        <v>0</v>
      </c>
    </row>
    <row r="1019" spans="4:6" x14ac:dyDescent="0.25">
      <c r="D1019" s="235" t="s">
        <v>3204</v>
      </c>
      <c r="E1019" s="235" t="s">
        <v>3205</v>
      </c>
      <c r="F1019" s="226">
        <v>1167116.74</v>
      </c>
    </row>
    <row r="1020" spans="4:6" x14ac:dyDescent="0.25">
      <c r="D1020" s="235" t="s">
        <v>3206</v>
      </c>
      <c r="E1020" s="235" t="s">
        <v>3065</v>
      </c>
      <c r="F1020" s="226">
        <v>1167116.74</v>
      </c>
    </row>
    <row r="1021" spans="4:6" x14ac:dyDescent="0.25">
      <c r="D1021" s="235" t="s">
        <v>3207</v>
      </c>
      <c r="E1021" s="235" t="s">
        <v>3208</v>
      </c>
      <c r="F1021" s="226">
        <v>11067.53</v>
      </c>
    </row>
    <row r="1022" spans="4:6" x14ac:dyDescent="0.25">
      <c r="D1022" s="235" t="s">
        <v>3209</v>
      </c>
      <c r="E1022" s="235" t="s">
        <v>3068</v>
      </c>
      <c r="F1022" s="226">
        <v>11067.53</v>
      </c>
    </row>
    <row r="1023" spans="4:6" x14ac:dyDescent="0.25">
      <c r="D1023" s="235" t="s">
        <v>3210</v>
      </c>
      <c r="E1023" s="235" t="s">
        <v>3070</v>
      </c>
      <c r="F1023" s="226">
        <v>0</v>
      </c>
    </row>
    <row r="1024" spans="4:6" x14ac:dyDescent="0.25">
      <c r="D1024" s="235" t="s">
        <v>3211</v>
      </c>
      <c r="E1024" s="235" t="s">
        <v>3212</v>
      </c>
      <c r="F1024" s="226">
        <v>885480.79</v>
      </c>
    </row>
    <row r="1025" spans="4:6" x14ac:dyDescent="0.25">
      <c r="D1025" s="235" t="s">
        <v>3213</v>
      </c>
      <c r="E1025" s="235" t="s">
        <v>3073</v>
      </c>
      <c r="F1025" s="226">
        <v>885480.79</v>
      </c>
    </row>
    <row r="1026" spans="4:6" x14ac:dyDescent="0.25">
      <c r="D1026" s="235" t="s">
        <v>3214</v>
      </c>
      <c r="E1026" s="235" t="s">
        <v>3075</v>
      </c>
      <c r="F1026" s="226">
        <v>0</v>
      </c>
    </row>
    <row r="1027" spans="4:6" x14ac:dyDescent="0.25">
      <c r="D1027" s="235" t="s">
        <v>3215</v>
      </c>
      <c r="E1027" s="235" t="s">
        <v>3216</v>
      </c>
      <c r="F1027" s="226">
        <v>0</v>
      </c>
    </row>
    <row r="1028" spans="4:6" x14ac:dyDescent="0.25">
      <c r="D1028" s="235" t="s">
        <v>3217</v>
      </c>
      <c r="E1028" s="235" t="s">
        <v>2932</v>
      </c>
      <c r="F1028" s="226">
        <v>0</v>
      </c>
    </row>
    <row r="1029" spans="4:6" x14ac:dyDescent="0.25">
      <c r="D1029" s="235" t="s">
        <v>3218</v>
      </c>
      <c r="E1029" s="235" t="s">
        <v>3219</v>
      </c>
      <c r="F1029" s="226">
        <v>467538.91</v>
      </c>
    </row>
    <row r="1030" spans="4:6" x14ac:dyDescent="0.25">
      <c r="D1030" s="235" t="s">
        <v>3220</v>
      </c>
      <c r="E1030" s="235" t="s">
        <v>3221</v>
      </c>
      <c r="F1030" s="226">
        <v>393573.65</v>
      </c>
    </row>
    <row r="1031" spans="4:6" x14ac:dyDescent="0.25">
      <c r="D1031" s="235" t="s">
        <v>3222</v>
      </c>
      <c r="E1031" s="235" t="s">
        <v>3083</v>
      </c>
      <c r="F1031" s="226">
        <v>393573.65</v>
      </c>
    </row>
    <row r="1032" spans="4:6" x14ac:dyDescent="0.25">
      <c r="D1032" s="235" t="s">
        <v>3223</v>
      </c>
      <c r="E1032" s="235" t="s">
        <v>3129</v>
      </c>
      <c r="F1032" s="226">
        <v>16039124.74</v>
      </c>
    </row>
    <row r="1033" spans="4:6" x14ac:dyDescent="0.25">
      <c r="D1033" s="235" t="s">
        <v>3224</v>
      </c>
      <c r="E1033" s="235" t="s">
        <v>3131</v>
      </c>
      <c r="F1033" s="226">
        <v>16039124.74</v>
      </c>
    </row>
    <row r="1034" spans="4:6" x14ac:dyDescent="0.25">
      <c r="D1034" s="235" t="s">
        <v>3225</v>
      </c>
      <c r="E1034" s="235" t="s">
        <v>3133</v>
      </c>
      <c r="F1034" s="226">
        <v>198600</v>
      </c>
    </row>
    <row r="1035" spans="4:6" x14ac:dyDescent="0.25">
      <c r="D1035" s="235" t="s">
        <v>3226</v>
      </c>
      <c r="E1035" s="235" t="s">
        <v>3135</v>
      </c>
      <c r="F1035" s="226">
        <v>1078705.6499999999</v>
      </c>
    </row>
    <row r="1036" spans="4:6" x14ac:dyDescent="0.25">
      <c r="D1036" s="235" t="s">
        <v>3227</v>
      </c>
      <c r="E1036" s="235" t="s">
        <v>3228</v>
      </c>
      <c r="F1036" s="226">
        <v>8769600</v>
      </c>
    </row>
    <row r="1037" spans="4:6" x14ac:dyDescent="0.25">
      <c r="D1037" s="235" t="s">
        <v>3229</v>
      </c>
      <c r="E1037" s="235" t="s">
        <v>3139</v>
      </c>
      <c r="F1037" s="226">
        <v>3673943.21</v>
      </c>
    </row>
    <row r="1038" spans="4:6" x14ac:dyDescent="0.25">
      <c r="D1038" s="235" t="s">
        <v>3230</v>
      </c>
      <c r="E1038" s="235" t="s">
        <v>3141</v>
      </c>
      <c r="F1038" s="226">
        <v>1858878.24</v>
      </c>
    </row>
    <row r="1039" spans="4:6" x14ac:dyDescent="0.25">
      <c r="D1039" s="235" t="s">
        <v>3231</v>
      </c>
      <c r="E1039" s="235" t="s">
        <v>3232</v>
      </c>
      <c r="F1039" s="226">
        <v>100693.6</v>
      </c>
    </row>
    <row r="1040" spans="4:6" x14ac:dyDescent="0.25">
      <c r="D1040" s="235" t="s">
        <v>3233</v>
      </c>
      <c r="E1040" s="235" t="s">
        <v>3234</v>
      </c>
      <c r="F1040" s="226">
        <v>121704.04</v>
      </c>
    </row>
    <row r="1041" spans="4:6" x14ac:dyDescent="0.25">
      <c r="D1041" s="235" t="s">
        <v>3235</v>
      </c>
      <c r="E1041" s="235" t="s">
        <v>3147</v>
      </c>
      <c r="F1041" s="226">
        <v>42000</v>
      </c>
    </row>
    <row r="1042" spans="4:6" x14ac:dyDescent="0.25">
      <c r="D1042" s="235" t="s">
        <v>3236</v>
      </c>
      <c r="E1042" s="235" t="s">
        <v>3149</v>
      </c>
      <c r="F1042" s="226">
        <v>175000</v>
      </c>
    </row>
    <row r="1043" spans="4:6" x14ac:dyDescent="0.25">
      <c r="D1043" s="235" t="s">
        <v>3237</v>
      </c>
      <c r="E1043" s="235" t="s">
        <v>2988</v>
      </c>
      <c r="F1043" s="226">
        <v>20000</v>
      </c>
    </row>
    <row r="1044" spans="4:6" x14ac:dyDescent="0.25">
      <c r="D1044" s="235" t="s">
        <v>3238</v>
      </c>
      <c r="E1044" s="235" t="s">
        <v>3239</v>
      </c>
      <c r="F1044" s="226">
        <v>369277830.77999997</v>
      </c>
    </row>
    <row r="1045" spans="4:6" x14ac:dyDescent="0.25">
      <c r="D1045" s="235" t="s">
        <v>3240</v>
      </c>
      <c r="E1045" s="235" t="s">
        <v>3241</v>
      </c>
      <c r="F1045" s="226">
        <v>367240837.07999998</v>
      </c>
    </row>
    <row r="1046" spans="4:6" x14ac:dyDescent="0.25">
      <c r="D1046" s="235" t="s">
        <v>3242</v>
      </c>
      <c r="E1046" s="235" t="s">
        <v>3241</v>
      </c>
      <c r="F1046" s="226">
        <v>202979896.63999999</v>
      </c>
    </row>
    <row r="1047" spans="4:6" x14ac:dyDescent="0.25">
      <c r="D1047" s="235" t="s">
        <v>3243</v>
      </c>
      <c r="E1047" s="235" t="s">
        <v>3244</v>
      </c>
      <c r="F1047" s="226">
        <v>201548800.50999999</v>
      </c>
    </row>
    <row r="1048" spans="4:6" x14ac:dyDescent="0.25">
      <c r="D1048" s="235" t="s">
        <v>3245</v>
      </c>
      <c r="E1048" s="235" t="s">
        <v>3246</v>
      </c>
      <c r="F1048" s="226">
        <v>793000</v>
      </c>
    </row>
    <row r="1049" spans="4:6" x14ac:dyDescent="0.25">
      <c r="D1049" s="235" t="s">
        <v>3247</v>
      </c>
      <c r="E1049" s="235" t="s">
        <v>3248</v>
      </c>
      <c r="F1049" s="226">
        <v>69796.13</v>
      </c>
    </row>
    <row r="1050" spans="4:6" x14ac:dyDescent="0.25">
      <c r="D1050" s="235" t="s">
        <v>3249</v>
      </c>
      <c r="E1050" s="235" t="s">
        <v>3250</v>
      </c>
      <c r="F1050" s="226">
        <v>199000</v>
      </c>
    </row>
    <row r="1051" spans="4:6" x14ac:dyDescent="0.25">
      <c r="D1051" s="235" t="s">
        <v>3251</v>
      </c>
      <c r="E1051" s="235" t="s">
        <v>3252</v>
      </c>
      <c r="F1051" s="226">
        <v>369300</v>
      </c>
    </row>
    <row r="1052" spans="4:6" x14ac:dyDescent="0.25">
      <c r="D1052" s="235" t="s">
        <v>3253</v>
      </c>
      <c r="E1052" s="235" t="s">
        <v>3254</v>
      </c>
      <c r="F1052" s="226">
        <v>164260940.44</v>
      </c>
    </row>
    <row r="1053" spans="4:6" x14ac:dyDescent="0.25">
      <c r="D1053" s="235" t="s">
        <v>3255</v>
      </c>
      <c r="E1053" s="235" t="s">
        <v>3256</v>
      </c>
      <c r="F1053" s="226">
        <v>164260940.44</v>
      </c>
    </row>
    <row r="1054" spans="4:6" x14ac:dyDescent="0.25">
      <c r="D1054" s="235" t="s">
        <v>3257</v>
      </c>
      <c r="E1054" s="235" t="s">
        <v>3258</v>
      </c>
      <c r="F1054" s="226">
        <v>848782.26</v>
      </c>
    </row>
    <row r="1055" spans="4:6" x14ac:dyDescent="0.25">
      <c r="D1055" s="235" t="s">
        <v>3259</v>
      </c>
      <c r="E1055" s="235" t="s">
        <v>3260</v>
      </c>
      <c r="F1055" s="226">
        <v>848782.26</v>
      </c>
    </row>
    <row r="1056" spans="4:6" x14ac:dyDescent="0.25">
      <c r="D1056" s="235" t="s">
        <v>3261</v>
      </c>
      <c r="E1056" s="235" t="s">
        <v>3262</v>
      </c>
      <c r="F1056" s="226">
        <v>848782.26</v>
      </c>
    </row>
    <row r="1057" spans="4:6" x14ac:dyDescent="0.25">
      <c r="D1057" s="235" t="s">
        <v>3263</v>
      </c>
      <c r="E1057" s="235" t="s">
        <v>3264</v>
      </c>
      <c r="F1057" s="226">
        <v>0</v>
      </c>
    </row>
    <row r="1058" spans="4:6" x14ac:dyDescent="0.25">
      <c r="D1058" s="235" t="s">
        <v>3265</v>
      </c>
      <c r="E1058" s="235" t="s">
        <v>3266</v>
      </c>
      <c r="F1058" s="226">
        <v>0</v>
      </c>
    </row>
    <row r="1059" spans="4:6" x14ac:dyDescent="0.25">
      <c r="D1059" s="235" t="s">
        <v>3267</v>
      </c>
      <c r="E1059" s="235" t="s">
        <v>3268</v>
      </c>
      <c r="F1059" s="226">
        <v>0</v>
      </c>
    </row>
    <row r="1060" spans="4:6" x14ac:dyDescent="0.25">
      <c r="D1060" s="235" t="s">
        <v>3269</v>
      </c>
      <c r="E1060" s="235" t="s">
        <v>3270</v>
      </c>
      <c r="F1060" s="226">
        <v>98662.73</v>
      </c>
    </row>
    <row r="1061" spans="4:6" x14ac:dyDescent="0.25">
      <c r="D1061" s="235" t="s">
        <v>3271</v>
      </c>
      <c r="E1061" s="235" t="s">
        <v>3272</v>
      </c>
      <c r="F1061" s="226">
        <v>22.24</v>
      </c>
    </row>
    <row r="1062" spans="4:6" x14ac:dyDescent="0.25">
      <c r="D1062" s="235" t="s">
        <v>3273</v>
      </c>
      <c r="E1062" s="235" t="s">
        <v>3274</v>
      </c>
      <c r="F1062" s="226">
        <v>98640.49</v>
      </c>
    </row>
    <row r="1063" spans="4:6" x14ac:dyDescent="0.25">
      <c r="D1063" s="235" t="s">
        <v>3275</v>
      </c>
      <c r="E1063" s="235" t="s">
        <v>3276</v>
      </c>
      <c r="F1063" s="226">
        <v>1089548.71</v>
      </c>
    </row>
    <row r="1064" spans="4:6" x14ac:dyDescent="0.25">
      <c r="D1064" s="235" t="s">
        <v>3277</v>
      </c>
      <c r="E1064" s="235" t="s">
        <v>3278</v>
      </c>
      <c r="F1064" s="226">
        <v>10400.379999999999</v>
      </c>
    </row>
    <row r="1065" spans="4:6" x14ac:dyDescent="0.25">
      <c r="D1065" s="235" t="s">
        <v>3279</v>
      </c>
      <c r="E1065" s="235" t="s">
        <v>3280</v>
      </c>
      <c r="F1065" s="226">
        <v>437186.29</v>
      </c>
    </row>
    <row r="1066" spans="4:6" x14ac:dyDescent="0.25">
      <c r="D1066" s="235" t="s">
        <v>3281</v>
      </c>
      <c r="E1066" s="235" t="s">
        <v>3282</v>
      </c>
      <c r="F1066" s="226">
        <v>814.31</v>
      </c>
    </row>
    <row r="1067" spans="4:6" x14ac:dyDescent="0.25">
      <c r="D1067" s="235" t="s">
        <v>3283</v>
      </c>
      <c r="E1067" s="235" t="s">
        <v>3284</v>
      </c>
      <c r="F1067" s="226">
        <v>30929.1</v>
      </c>
    </row>
    <row r="1068" spans="4:6" x14ac:dyDescent="0.25">
      <c r="D1068" s="235" t="s">
        <v>3285</v>
      </c>
      <c r="E1068" s="235" t="s">
        <v>3286</v>
      </c>
      <c r="F1068" s="226">
        <v>4</v>
      </c>
    </row>
    <row r="1069" spans="4:6" x14ac:dyDescent="0.25">
      <c r="D1069" s="235" t="s">
        <v>3287</v>
      </c>
      <c r="E1069" s="235" t="s">
        <v>3288</v>
      </c>
      <c r="F1069" s="226">
        <v>0</v>
      </c>
    </row>
    <row r="1070" spans="4:6" x14ac:dyDescent="0.25">
      <c r="D1070" s="235" t="s">
        <v>3289</v>
      </c>
      <c r="E1070" s="235" t="s">
        <v>3290</v>
      </c>
      <c r="F1070" s="226">
        <v>2692.79</v>
      </c>
    </row>
    <row r="1071" spans="4:6" x14ac:dyDescent="0.25">
      <c r="D1071" s="235" t="s">
        <v>3291</v>
      </c>
      <c r="E1071" s="235" t="s">
        <v>3292</v>
      </c>
      <c r="F1071" s="226">
        <v>187083.07</v>
      </c>
    </row>
    <row r="1072" spans="4:6" x14ac:dyDescent="0.25">
      <c r="D1072" s="235" t="s">
        <v>3293</v>
      </c>
      <c r="E1072" s="235" t="s">
        <v>3294</v>
      </c>
      <c r="F1072" s="226">
        <v>20064.62</v>
      </c>
    </row>
    <row r="1073" spans="4:6" x14ac:dyDescent="0.25">
      <c r="D1073" s="235" t="s">
        <v>3295</v>
      </c>
      <c r="E1073" s="235" t="s">
        <v>3296</v>
      </c>
      <c r="F1073" s="226">
        <v>135508.49</v>
      </c>
    </row>
    <row r="1074" spans="4:6" x14ac:dyDescent="0.25">
      <c r="D1074" s="235" t="s">
        <v>3297</v>
      </c>
      <c r="E1074" s="235" t="s">
        <v>3298</v>
      </c>
      <c r="F1074" s="226">
        <v>0</v>
      </c>
    </row>
    <row r="1075" spans="4:6" x14ac:dyDescent="0.25">
      <c r="D1075" s="235" t="s">
        <v>3299</v>
      </c>
      <c r="E1075" s="235" t="s">
        <v>3300</v>
      </c>
      <c r="F1075" s="226">
        <v>0</v>
      </c>
    </row>
    <row r="1076" spans="4:6" x14ac:dyDescent="0.25">
      <c r="D1076" s="235" t="s">
        <v>3301</v>
      </c>
      <c r="E1076" s="235" t="s">
        <v>3302</v>
      </c>
      <c r="F1076" s="226">
        <v>145385.65</v>
      </c>
    </row>
    <row r="1077" spans="4:6" x14ac:dyDescent="0.25">
      <c r="D1077" s="235" t="s">
        <v>3303</v>
      </c>
      <c r="E1077" s="235" t="s">
        <v>3304</v>
      </c>
      <c r="F1077" s="226">
        <v>145385.65</v>
      </c>
    </row>
    <row r="1078" spans="4:6" x14ac:dyDescent="0.25">
      <c r="D1078" s="235" t="s">
        <v>3305</v>
      </c>
      <c r="E1078" s="235" t="s">
        <v>3306</v>
      </c>
      <c r="F1078" s="226">
        <v>119480.01</v>
      </c>
    </row>
    <row r="1079" spans="4:6" x14ac:dyDescent="0.25">
      <c r="D1079" s="235" t="s">
        <v>3307</v>
      </c>
      <c r="E1079" s="235" t="s">
        <v>3308</v>
      </c>
      <c r="F1079" s="226">
        <v>119480.01</v>
      </c>
    </row>
    <row r="1080" spans="4:6" x14ac:dyDescent="0.25">
      <c r="D1080" s="235" t="s">
        <v>3309</v>
      </c>
      <c r="E1080" s="235" t="s">
        <v>3310</v>
      </c>
      <c r="F1080" s="226">
        <v>0</v>
      </c>
    </row>
    <row r="1081" spans="4:6" x14ac:dyDescent="0.25">
      <c r="D1081" s="235" t="s">
        <v>3311</v>
      </c>
      <c r="E1081" s="235" t="s">
        <v>3312</v>
      </c>
      <c r="F1081" s="226">
        <v>0</v>
      </c>
    </row>
    <row r="1082" spans="4:6" x14ac:dyDescent="0.25">
      <c r="D1082" s="235" t="s">
        <v>3313</v>
      </c>
      <c r="E1082" s="235" t="s">
        <v>3314</v>
      </c>
      <c r="F1082" s="226">
        <v>0</v>
      </c>
    </row>
    <row r="1083" spans="4:6" x14ac:dyDescent="0.25">
      <c r="D1083" s="235" t="s">
        <v>3315</v>
      </c>
      <c r="E1083" s="235" t="s">
        <v>3316</v>
      </c>
      <c r="F1083" s="226">
        <v>0</v>
      </c>
    </row>
    <row r="1084" spans="4:6" x14ac:dyDescent="0.25">
      <c r="D1084" s="235" t="s">
        <v>3317</v>
      </c>
      <c r="E1084" s="235" t="s">
        <v>3318</v>
      </c>
      <c r="F1084" s="226">
        <v>0</v>
      </c>
    </row>
    <row r="1085" spans="4:6" x14ac:dyDescent="0.25">
      <c r="D1085" s="235" t="s">
        <v>3319</v>
      </c>
      <c r="E1085" s="235" t="s">
        <v>3320</v>
      </c>
      <c r="F1085" s="226">
        <v>369277830.77999997</v>
      </c>
    </row>
    <row r="1086" spans="4:6" x14ac:dyDescent="0.25">
      <c r="D1086" s="235" t="s">
        <v>3321</v>
      </c>
      <c r="E1086" s="235" t="s">
        <v>3241</v>
      </c>
      <c r="F1086" s="226">
        <v>367240837.07999998</v>
      </c>
    </row>
    <row r="1087" spans="4:6" x14ac:dyDescent="0.25">
      <c r="D1087" s="235" t="s">
        <v>3322</v>
      </c>
      <c r="E1087" s="235" t="s">
        <v>2956</v>
      </c>
      <c r="F1087" s="226">
        <v>0</v>
      </c>
    </row>
    <row r="1088" spans="4:6" x14ac:dyDescent="0.25">
      <c r="D1088" s="235" t="s">
        <v>3323</v>
      </c>
      <c r="E1088" s="235" t="s">
        <v>3324</v>
      </c>
      <c r="F1088" s="226">
        <v>202979896.63999999</v>
      </c>
    </row>
    <row r="1089" spans="4:6" x14ac:dyDescent="0.25">
      <c r="D1089" s="235" t="s">
        <v>3325</v>
      </c>
      <c r="E1089" s="235" t="s">
        <v>3244</v>
      </c>
      <c r="F1089" s="226">
        <v>201426027.13</v>
      </c>
    </row>
    <row r="1090" spans="4:6" x14ac:dyDescent="0.25">
      <c r="D1090" s="235" t="s">
        <v>3326</v>
      </c>
      <c r="E1090" s="235" t="s">
        <v>3327</v>
      </c>
      <c r="F1090" s="226">
        <v>793000</v>
      </c>
    </row>
    <row r="1091" spans="4:6" x14ac:dyDescent="0.25">
      <c r="D1091" s="235" t="s">
        <v>3328</v>
      </c>
      <c r="E1091" s="235" t="s">
        <v>3248</v>
      </c>
      <c r="F1091" s="226">
        <v>192569.51</v>
      </c>
    </row>
    <row r="1092" spans="4:6" x14ac:dyDescent="0.25">
      <c r="D1092" s="235" t="s">
        <v>3329</v>
      </c>
      <c r="E1092" s="235" t="s">
        <v>3250</v>
      </c>
      <c r="F1092" s="226">
        <v>199000</v>
      </c>
    </row>
    <row r="1093" spans="4:6" x14ac:dyDescent="0.25">
      <c r="D1093" s="235" t="s">
        <v>3330</v>
      </c>
      <c r="E1093" s="235" t="s">
        <v>3252</v>
      </c>
      <c r="F1093" s="226">
        <v>369300</v>
      </c>
    </row>
    <row r="1094" spans="4:6" x14ac:dyDescent="0.25">
      <c r="D1094" s="235" t="s">
        <v>3331</v>
      </c>
      <c r="E1094" s="235" t="s">
        <v>3332</v>
      </c>
      <c r="F1094" s="226">
        <v>0</v>
      </c>
    </row>
    <row r="1095" spans="4:6" x14ac:dyDescent="0.25">
      <c r="D1095" s="235" t="s">
        <v>3333</v>
      </c>
      <c r="E1095" s="235" t="s">
        <v>3254</v>
      </c>
      <c r="F1095" s="226">
        <v>164260940.44</v>
      </c>
    </row>
    <row r="1096" spans="4:6" x14ac:dyDescent="0.25">
      <c r="D1096" s="235" t="s">
        <v>3334</v>
      </c>
      <c r="E1096" s="235" t="s">
        <v>3335</v>
      </c>
      <c r="F1096" s="226">
        <v>164260940.44</v>
      </c>
    </row>
    <row r="1097" spans="4:6" x14ac:dyDescent="0.25">
      <c r="D1097" s="235" t="s">
        <v>3336</v>
      </c>
      <c r="E1097" s="235" t="s">
        <v>3337</v>
      </c>
      <c r="F1097" s="226">
        <v>0</v>
      </c>
    </row>
    <row r="1098" spans="4:6" x14ac:dyDescent="0.25">
      <c r="D1098" s="235" t="s">
        <v>3338</v>
      </c>
      <c r="E1098" s="235" t="s">
        <v>2958</v>
      </c>
      <c r="F1098" s="226">
        <v>0</v>
      </c>
    </row>
    <row r="1099" spans="4:6" x14ac:dyDescent="0.25">
      <c r="D1099" s="235" t="s">
        <v>3339</v>
      </c>
      <c r="E1099" s="235" t="s">
        <v>3340</v>
      </c>
      <c r="F1099" s="226">
        <v>0</v>
      </c>
    </row>
    <row r="1100" spans="4:6" x14ac:dyDescent="0.25">
      <c r="D1100" s="235" t="s">
        <v>3341</v>
      </c>
      <c r="E1100" s="235" t="s">
        <v>3342</v>
      </c>
      <c r="F1100" s="226">
        <v>0</v>
      </c>
    </row>
    <row r="1101" spans="4:6" x14ac:dyDescent="0.25">
      <c r="D1101" s="235" t="s">
        <v>3343</v>
      </c>
      <c r="E1101" s="235" t="s">
        <v>3344</v>
      </c>
      <c r="F1101" s="226">
        <v>0</v>
      </c>
    </row>
    <row r="1102" spans="4:6" x14ac:dyDescent="0.25">
      <c r="D1102" s="235" t="s">
        <v>3345</v>
      </c>
      <c r="E1102" s="235" t="s">
        <v>3346</v>
      </c>
      <c r="F1102" s="226">
        <v>0</v>
      </c>
    </row>
    <row r="1103" spans="4:6" x14ac:dyDescent="0.25">
      <c r="D1103" s="235" t="s">
        <v>3347</v>
      </c>
      <c r="E1103" s="235" t="s">
        <v>3348</v>
      </c>
      <c r="F1103" s="226">
        <v>0</v>
      </c>
    </row>
    <row r="1104" spans="4:6" x14ac:dyDescent="0.25">
      <c r="D1104" s="235" t="s">
        <v>3349</v>
      </c>
      <c r="E1104" s="235" t="s">
        <v>3350</v>
      </c>
      <c r="F1104" s="226">
        <v>0</v>
      </c>
    </row>
    <row r="1105" spans="4:6" x14ac:dyDescent="0.25">
      <c r="D1105" s="235" t="s">
        <v>3351</v>
      </c>
      <c r="E1105" s="235" t="s">
        <v>3352</v>
      </c>
      <c r="F1105" s="226">
        <v>0</v>
      </c>
    </row>
    <row r="1106" spans="4:6" x14ac:dyDescent="0.25">
      <c r="D1106" s="235" t="s">
        <v>3353</v>
      </c>
      <c r="E1106" s="235" t="s">
        <v>3354</v>
      </c>
      <c r="F1106" s="226">
        <v>0</v>
      </c>
    </row>
    <row r="1107" spans="4:6" x14ac:dyDescent="0.25">
      <c r="D1107" s="235" t="s">
        <v>3355</v>
      </c>
      <c r="E1107" s="235" t="s">
        <v>3356</v>
      </c>
      <c r="F1107" s="226">
        <v>848782.26</v>
      </c>
    </row>
    <row r="1108" spans="4:6" x14ac:dyDescent="0.25">
      <c r="D1108" s="235" t="s">
        <v>3357</v>
      </c>
      <c r="E1108" s="235" t="s">
        <v>3358</v>
      </c>
      <c r="F1108" s="226">
        <v>848782.26</v>
      </c>
    </row>
    <row r="1109" spans="4:6" x14ac:dyDescent="0.25">
      <c r="D1109" s="235" t="s">
        <v>3359</v>
      </c>
      <c r="E1109" s="235" t="s">
        <v>3262</v>
      </c>
      <c r="F1109" s="226">
        <v>848782.26</v>
      </c>
    </row>
    <row r="1110" spans="4:6" x14ac:dyDescent="0.25">
      <c r="D1110" s="235" t="s">
        <v>3360</v>
      </c>
      <c r="E1110" s="235" t="s">
        <v>3361</v>
      </c>
      <c r="F1110" s="226">
        <v>0</v>
      </c>
    </row>
    <row r="1111" spans="4:6" x14ac:dyDescent="0.25">
      <c r="D1111" s="235" t="s">
        <v>3362</v>
      </c>
      <c r="E1111" s="235" t="s">
        <v>3363</v>
      </c>
      <c r="F1111" s="226">
        <v>0</v>
      </c>
    </row>
    <row r="1112" spans="4:6" x14ac:dyDescent="0.25">
      <c r="D1112" s="235" t="s">
        <v>3364</v>
      </c>
      <c r="E1112" s="235" t="s">
        <v>3365</v>
      </c>
      <c r="F1112" s="226">
        <v>0</v>
      </c>
    </row>
    <row r="1113" spans="4:6" x14ac:dyDescent="0.25">
      <c r="D1113" s="235" t="s">
        <v>3366</v>
      </c>
      <c r="E1113" s="235" t="s">
        <v>1699</v>
      </c>
      <c r="F1113" s="226">
        <v>0</v>
      </c>
    </row>
    <row r="1114" spans="4:6" x14ac:dyDescent="0.25">
      <c r="D1114" s="235" t="s">
        <v>3367</v>
      </c>
      <c r="E1114" s="235" t="s">
        <v>2216</v>
      </c>
      <c r="F1114" s="226">
        <v>0</v>
      </c>
    </row>
    <row r="1115" spans="4:6" x14ac:dyDescent="0.25">
      <c r="D1115" s="235" t="s">
        <v>3368</v>
      </c>
      <c r="E1115" s="235" t="s">
        <v>2012</v>
      </c>
      <c r="F1115" s="226">
        <v>0</v>
      </c>
    </row>
    <row r="1116" spans="4:6" x14ac:dyDescent="0.25">
      <c r="D1116" s="235" t="s">
        <v>3369</v>
      </c>
      <c r="E1116" s="235" t="s">
        <v>3370</v>
      </c>
      <c r="F1116" s="226">
        <v>0</v>
      </c>
    </row>
    <row r="1117" spans="4:6" x14ac:dyDescent="0.25">
      <c r="D1117" s="235" t="s">
        <v>3371</v>
      </c>
      <c r="E1117" s="235" t="s">
        <v>1103</v>
      </c>
      <c r="F1117" s="226">
        <v>0</v>
      </c>
    </row>
    <row r="1118" spans="4:6" x14ac:dyDescent="0.25">
      <c r="D1118" s="235" t="s">
        <v>3372</v>
      </c>
      <c r="E1118" s="235" t="s">
        <v>3373</v>
      </c>
      <c r="F1118" s="226">
        <v>0</v>
      </c>
    </row>
    <row r="1119" spans="4:6" x14ac:dyDescent="0.25">
      <c r="D1119" s="235" t="s">
        <v>3374</v>
      </c>
      <c r="E1119" s="235" t="s">
        <v>3358</v>
      </c>
      <c r="F1119" s="226">
        <v>0</v>
      </c>
    </row>
    <row r="1120" spans="4:6" x14ac:dyDescent="0.25">
      <c r="D1120" s="235" t="s">
        <v>3375</v>
      </c>
      <c r="E1120" s="235" t="s">
        <v>3361</v>
      </c>
      <c r="F1120" s="226">
        <v>0</v>
      </c>
    </row>
    <row r="1121" spans="4:6" x14ac:dyDescent="0.25">
      <c r="D1121" s="235" t="s">
        <v>3376</v>
      </c>
      <c r="E1121" s="235" t="s">
        <v>3363</v>
      </c>
      <c r="F1121" s="226">
        <v>0</v>
      </c>
    </row>
    <row r="1122" spans="4:6" x14ac:dyDescent="0.25">
      <c r="D1122" s="235" t="s">
        <v>3377</v>
      </c>
      <c r="E1122" s="235" t="s">
        <v>3365</v>
      </c>
      <c r="F1122" s="226">
        <v>0</v>
      </c>
    </row>
    <row r="1123" spans="4:6" x14ac:dyDescent="0.25">
      <c r="D1123" s="235" t="s">
        <v>3378</v>
      </c>
      <c r="E1123" s="235" t="s">
        <v>1699</v>
      </c>
      <c r="F1123" s="226">
        <v>0</v>
      </c>
    </row>
    <row r="1124" spans="4:6" x14ac:dyDescent="0.25">
      <c r="D1124" s="235" t="s">
        <v>3379</v>
      </c>
      <c r="E1124" s="235" t="s">
        <v>1719</v>
      </c>
      <c r="F1124" s="226">
        <v>0</v>
      </c>
    </row>
    <row r="1125" spans="4:6" x14ac:dyDescent="0.25">
      <c r="D1125" s="235" t="s">
        <v>3380</v>
      </c>
      <c r="E1125" s="235" t="s">
        <v>2012</v>
      </c>
      <c r="F1125" s="226">
        <v>0</v>
      </c>
    </row>
    <row r="1126" spans="4:6" x14ac:dyDescent="0.25">
      <c r="D1126" s="235" t="s">
        <v>3381</v>
      </c>
      <c r="E1126" s="235" t="s">
        <v>129</v>
      </c>
      <c r="F1126" s="226">
        <v>0</v>
      </c>
    </row>
    <row r="1127" spans="4:6" x14ac:dyDescent="0.25">
      <c r="D1127" s="235" t="s">
        <v>3382</v>
      </c>
      <c r="E1127" s="235" t="s">
        <v>1103</v>
      </c>
      <c r="F1127" s="226">
        <v>0</v>
      </c>
    </row>
    <row r="1128" spans="4:6" x14ac:dyDescent="0.25">
      <c r="D1128" s="235" t="s">
        <v>3383</v>
      </c>
      <c r="E1128" s="235" t="s">
        <v>3384</v>
      </c>
      <c r="F1128" s="226">
        <v>0</v>
      </c>
    </row>
    <row r="1129" spans="4:6" x14ac:dyDescent="0.25">
      <c r="D1129" s="235" t="s">
        <v>3385</v>
      </c>
      <c r="E1129" s="235" t="s">
        <v>3358</v>
      </c>
      <c r="F1129" s="226">
        <v>0</v>
      </c>
    </row>
    <row r="1130" spans="4:6" x14ac:dyDescent="0.25">
      <c r="D1130" s="235" t="s">
        <v>3386</v>
      </c>
      <c r="E1130" s="235" t="s">
        <v>3363</v>
      </c>
      <c r="F1130" s="226">
        <v>0</v>
      </c>
    </row>
    <row r="1131" spans="4:6" x14ac:dyDescent="0.25">
      <c r="D1131" s="235" t="s">
        <v>3387</v>
      </c>
      <c r="E1131" s="235" t="s">
        <v>3268</v>
      </c>
      <c r="F1131" s="226">
        <v>0</v>
      </c>
    </row>
    <row r="1132" spans="4:6" x14ac:dyDescent="0.25">
      <c r="D1132" s="235" t="s">
        <v>3388</v>
      </c>
      <c r="E1132" s="235" t="s">
        <v>3389</v>
      </c>
      <c r="F1132" s="226">
        <v>0</v>
      </c>
    </row>
    <row r="1133" spans="4:6" x14ac:dyDescent="0.25">
      <c r="D1133" s="235" t="s">
        <v>3390</v>
      </c>
      <c r="E1133" s="235" t="s">
        <v>3391</v>
      </c>
      <c r="F1133" s="226">
        <v>0</v>
      </c>
    </row>
    <row r="1134" spans="4:6" x14ac:dyDescent="0.25">
      <c r="D1134" s="235" t="s">
        <v>3392</v>
      </c>
      <c r="E1134" s="235" t="s">
        <v>3393</v>
      </c>
      <c r="F1134" s="226">
        <v>0</v>
      </c>
    </row>
    <row r="1135" spans="4:6" x14ac:dyDescent="0.25">
      <c r="D1135" s="235" t="s">
        <v>3394</v>
      </c>
      <c r="E1135" s="235" t="s">
        <v>71</v>
      </c>
      <c r="F1135" s="226">
        <v>0</v>
      </c>
    </row>
    <row r="1136" spans="4:6" x14ac:dyDescent="0.25">
      <c r="D1136" s="235" t="s">
        <v>3395</v>
      </c>
      <c r="E1136" s="235" t="s">
        <v>566</v>
      </c>
      <c r="F1136" s="226">
        <v>0</v>
      </c>
    </row>
    <row r="1137" spans="4:6" x14ac:dyDescent="0.25">
      <c r="D1137" s="235" t="s">
        <v>3396</v>
      </c>
      <c r="E1137" s="235" t="s">
        <v>1089</v>
      </c>
      <c r="F1137" s="226">
        <v>0</v>
      </c>
    </row>
    <row r="1138" spans="4:6" x14ac:dyDescent="0.25">
      <c r="D1138" s="235" t="s">
        <v>3397</v>
      </c>
      <c r="E1138" s="235" t="s">
        <v>1040</v>
      </c>
      <c r="F1138" s="226">
        <v>0</v>
      </c>
    </row>
    <row r="1139" spans="4:6" x14ac:dyDescent="0.25">
      <c r="D1139" s="235" t="s">
        <v>3398</v>
      </c>
      <c r="E1139" s="235" t="s">
        <v>3399</v>
      </c>
      <c r="F1139" s="226">
        <v>0</v>
      </c>
    </row>
    <row r="1140" spans="4:6" x14ac:dyDescent="0.25">
      <c r="D1140" s="235" t="s">
        <v>3400</v>
      </c>
      <c r="E1140" s="235" t="s">
        <v>91</v>
      </c>
      <c r="F1140" s="226">
        <v>0</v>
      </c>
    </row>
    <row r="1141" spans="4:6" x14ac:dyDescent="0.25">
      <c r="D1141" s="235" t="s">
        <v>3401</v>
      </c>
      <c r="E1141" s="235" t="s">
        <v>1091</v>
      </c>
      <c r="F1141" s="226">
        <v>0</v>
      </c>
    </row>
    <row r="1142" spans="4:6" x14ac:dyDescent="0.25">
      <c r="D1142" s="235" t="s">
        <v>3402</v>
      </c>
      <c r="E1142" s="235" t="s">
        <v>3403</v>
      </c>
      <c r="F1142" s="226">
        <v>98662.73</v>
      </c>
    </row>
    <row r="1143" spans="4:6" x14ac:dyDescent="0.25">
      <c r="D1143" s="235" t="s">
        <v>3404</v>
      </c>
      <c r="E1143" s="235" t="s">
        <v>3405</v>
      </c>
      <c r="F1143" s="226">
        <v>0</v>
      </c>
    </row>
    <row r="1144" spans="4:6" x14ac:dyDescent="0.25">
      <c r="D1144" s="235" t="s">
        <v>3406</v>
      </c>
      <c r="E1144" s="235" t="s">
        <v>1595</v>
      </c>
      <c r="F1144" s="226">
        <v>22.24</v>
      </c>
    </row>
    <row r="1145" spans="4:6" x14ac:dyDescent="0.25">
      <c r="D1145" s="235" t="s">
        <v>3407</v>
      </c>
      <c r="E1145" s="235" t="s">
        <v>1609</v>
      </c>
      <c r="F1145" s="226">
        <v>98640.49</v>
      </c>
    </row>
    <row r="1146" spans="4:6" x14ac:dyDescent="0.25">
      <c r="D1146" s="235" t="s">
        <v>3408</v>
      </c>
      <c r="E1146" s="235" t="s">
        <v>2627</v>
      </c>
      <c r="F1146" s="226">
        <v>0</v>
      </c>
    </row>
    <row r="1147" spans="4:6" x14ac:dyDescent="0.25">
      <c r="D1147" s="235" t="s">
        <v>3409</v>
      </c>
      <c r="E1147" s="235" t="s">
        <v>1641</v>
      </c>
      <c r="F1147" s="226">
        <v>0</v>
      </c>
    </row>
    <row r="1148" spans="4:6" x14ac:dyDescent="0.25">
      <c r="D1148" s="235" t="s">
        <v>3410</v>
      </c>
      <c r="E1148" s="235" t="s">
        <v>1619</v>
      </c>
      <c r="F1148" s="226">
        <v>0</v>
      </c>
    </row>
    <row r="1149" spans="4:6" x14ac:dyDescent="0.25">
      <c r="D1149" s="235" t="s">
        <v>3411</v>
      </c>
      <c r="E1149" s="235" t="s">
        <v>3412</v>
      </c>
      <c r="F1149" s="226">
        <v>0</v>
      </c>
    </row>
    <row r="1150" spans="4:6" x14ac:dyDescent="0.25">
      <c r="D1150" s="235" t="s">
        <v>3413</v>
      </c>
      <c r="E1150" s="235" t="s">
        <v>3414</v>
      </c>
      <c r="F1150" s="226">
        <v>0</v>
      </c>
    </row>
    <row r="1151" spans="4:6" x14ac:dyDescent="0.25">
      <c r="D1151" s="235" t="s">
        <v>3415</v>
      </c>
      <c r="E1151" s="235" t="s">
        <v>3416</v>
      </c>
      <c r="F1151" s="226">
        <v>0</v>
      </c>
    </row>
    <row r="1152" spans="4:6" x14ac:dyDescent="0.25">
      <c r="D1152" s="235" t="s">
        <v>3417</v>
      </c>
      <c r="E1152" s="235" t="s">
        <v>3418</v>
      </c>
      <c r="F1152" s="226">
        <v>0</v>
      </c>
    </row>
    <row r="1153" spans="4:6" x14ac:dyDescent="0.25">
      <c r="D1153" s="235" t="s">
        <v>3419</v>
      </c>
      <c r="E1153" s="235" t="s">
        <v>3420</v>
      </c>
      <c r="F1153" s="226">
        <v>0</v>
      </c>
    </row>
    <row r="1154" spans="4:6" x14ac:dyDescent="0.25">
      <c r="D1154" s="235" t="s">
        <v>3421</v>
      </c>
      <c r="E1154" s="235" t="s">
        <v>3340</v>
      </c>
      <c r="F1154" s="226">
        <v>0</v>
      </c>
    </row>
    <row r="1155" spans="4:6" x14ac:dyDescent="0.25">
      <c r="D1155" s="235" t="s">
        <v>3422</v>
      </c>
      <c r="E1155" s="235" t="s">
        <v>3423</v>
      </c>
      <c r="F1155" s="226">
        <v>0</v>
      </c>
    </row>
    <row r="1156" spans="4:6" x14ac:dyDescent="0.25">
      <c r="D1156" s="235" t="s">
        <v>3424</v>
      </c>
      <c r="E1156" s="235" t="s">
        <v>2970</v>
      </c>
      <c r="F1156" s="226">
        <v>0</v>
      </c>
    </row>
    <row r="1157" spans="4:6" x14ac:dyDescent="0.25">
      <c r="D1157" s="235" t="s">
        <v>3425</v>
      </c>
      <c r="E1157" s="235" t="s">
        <v>3426</v>
      </c>
      <c r="F1157" s="226">
        <v>0</v>
      </c>
    </row>
    <row r="1158" spans="4:6" x14ac:dyDescent="0.25">
      <c r="D1158" s="235" t="s">
        <v>3427</v>
      </c>
      <c r="E1158" s="235" t="s">
        <v>2979</v>
      </c>
      <c r="F1158" s="226">
        <v>0</v>
      </c>
    </row>
    <row r="1159" spans="4:6" x14ac:dyDescent="0.25">
      <c r="D1159" s="235" t="s">
        <v>3428</v>
      </c>
      <c r="E1159" s="235" t="s">
        <v>2981</v>
      </c>
      <c r="F1159" s="226">
        <v>0</v>
      </c>
    </row>
    <row r="1160" spans="4:6" x14ac:dyDescent="0.25">
      <c r="D1160" s="235" t="s">
        <v>3429</v>
      </c>
      <c r="E1160" s="235" t="s">
        <v>2983</v>
      </c>
      <c r="F1160" s="226">
        <v>0</v>
      </c>
    </row>
    <row r="1161" spans="4:6" x14ac:dyDescent="0.25">
      <c r="D1161" s="235" t="s">
        <v>3430</v>
      </c>
      <c r="E1161" s="235" t="s">
        <v>2985</v>
      </c>
      <c r="F1161" s="226">
        <v>0</v>
      </c>
    </row>
    <row r="1162" spans="4:6" x14ac:dyDescent="0.25">
      <c r="D1162" s="235" t="s">
        <v>3431</v>
      </c>
      <c r="E1162" s="235" t="s">
        <v>91</v>
      </c>
      <c r="F1162" s="226">
        <v>0</v>
      </c>
    </row>
    <row r="1163" spans="4:6" x14ac:dyDescent="0.25">
      <c r="D1163" s="235" t="s">
        <v>3432</v>
      </c>
      <c r="E1163" s="235" t="s">
        <v>556</v>
      </c>
      <c r="F1163" s="226">
        <v>0</v>
      </c>
    </row>
    <row r="1164" spans="4:6" x14ac:dyDescent="0.25">
      <c r="D1164" s="235" t="s">
        <v>3433</v>
      </c>
      <c r="E1164" s="235" t="s">
        <v>3434</v>
      </c>
      <c r="F1164" s="226">
        <v>0</v>
      </c>
    </row>
    <row r="1165" spans="4:6" x14ac:dyDescent="0.25">
      <c r="D1165" s="235" t="s">
        <v>3435</v>
      </c>
      <c r="E1165" s="235" t="s">
        <v>3436</v>
      </c>
      <c r="F1165" s="226">
        <v>0</v>
      </c>
    </row>
    <row r="1166" spans="4:6" x14ac:dyDescent="0.25">
      <c r="D1166" s="235" t="s">
        <v>3437</v>
      </c>
      <c r="E1166" s="235" t="s">
        <v>1583</v>
      </c>
      <c r="F1166" s="226">
        <v>0</v>
      </c>
    </row>
    <row r="1167" spans="4:6" x14ac:dyDescent="0.25">
      <c r="D1167" s="235" t="s">
        <v>3438</v>
      </c>
      <c r="E1167" s="235" t="s">
        <v>1633</v>
      </c>
      <c r="F1167" s="226">
        <v>0</v>
      </c>
    </row>
    <row r="1168" spans="4:6" x14ac:dyDescent="0.25">
      <c r="D1168" s="235" t="s">
        <v>3439</v>
      </c>
      <c r="E1168" s="235" t="s">
        <v>1641</v>
      </c>
      <c r="F1168" s="226">
        <v>0</v>
      </c>
    </row>
    <row r="1169" spans="4:6" x14ac:dyDescent="0.25">
      <c r="D1169" s="235" t="s">
        <v>3440</v>
      </c>
      <c r="E1169" s="235" t="s">
        <v>415</v>
      </c>
      <c r="F1169" s="226">
        <v>0</v>
      </c>
    </row>
    <row r="1170" spans="4:6" x14ac:dyDescent="0.25">
      <c r="D1170" s="235" t="s">
        <v>3441</v>
      </c>
      <c r="E1170" s="235" t="s">
        <v>1675</v>
      </c>
      <c r="F1170" s="226">
        <v>0</v>
      </c>
    </row>
    <row r="1171" spans="4:6" x14ac:dyDescent="0.25">
      <c r="D1171" s="235" t="s">
        <v>3442</v>
      </c>
      <c r="E1171" s="235" t="s">
        <v>1699</v>
      </c>
      <c r="F1171" s="226">
        <v>0</v>
      </c>
    </row>
    <row r="1172" spans="4:6" x14ac:dyDescent="0.25">
      <c r="D1172" s="235" t="s">
        <v>3443</v>
      </c>
      <c r="E1172" s="235" t="s">
        <v>1719</v>
      </c>
      <c r="F1172" s="226">
        <v>0</v>
      </c>
    </row>
    <row r="1173" spans="4:6" x14ac:dyDescent="0.25">
      <c r="D1173" s="235" t="s">
        <v>3444</v>
      </c>
      <c r="E1173" s="235" t="s">
        <v>129</v>
      </c>
      <c r="F1173" s="226">
        <v>0</v>
      </c>
    </row>
    <row r="1174" spans="4:6" x14ac:dyDescent="0.25">
      <c r="D1174" s="235" t="s">
        <v>3445</v>
      </c>
      <c r="E1174" s="235" t="s">
        <v>3446</v>
      </c>
      <c r="F1174" s="226">
        <v>0</v>
      </c>
    </row>
    <row r="1175" spans="4:6" x14ac:dyDescent="0.25">
      <c r="D1175" s="235" t="s">
        <v>3447</v>
      </c>
      <c r="E1175" s="235" t="s">
        <v>3448</v>
      </c>
      <c r="F1175" s="226">
        <v>0</v>
      </c>
    </row>
    <row r="1176" spans="4:6" x14ac:dyDescent="0.25">
      <c r="D1176" s="235" t="s">
        <v>3449</v>
      </c>
      <c r="E1176" s="235" t="s">
        <v>3450</v>
      </c>
      <c r="F1176" s="226">
        <v>0</v>
      </c>
    </row>
    <row r="1177" spans="4:6" x14ac:dyDescent="0.25">
      <c r="D1177" s="235" t="s">
        <v>3451</v>
      </c>
      <c r="E1177" s="235" t="s">
        <v>3452</v>
      </c>
      <c r="F1177" s="226">
        <v>0</v>
      </c>
    </row>
    <row r="1178" spans="4:6" x14ac:dyDescent="0.25">
      <c r="D1178" s="235" t="s">
        <v>3453</v>
      </c>
      <c r="E1178" s="235" t="s">
        <v>3454</v>
      </c>
      <c r="F1178" s="226">
        <v>0</v>
      </c>
    </row>
    <row r="1179" spans="4:6" x14ac:dyDescent="0.25">
      <c r="D1179" s="235" t="s">
        <v>3455</v>
      </c>
      <c r="E1179" s="235" t="s">
        <v>3456</v>
      </c>
      <c r="F1179" s="226">
        <v>0</v>
      </c>
    </row>
    <row r="1180" spans="4:6" x14ac:dyDescent="0.25">
      <c r="D1180" s="235" t="s">
        <v>3457</v>
      </c>
      <c r="E1180" s="235" t="s">
        <v>3458</v>
      </c>
      <c r="F1180" s="226">
        <v>0</v>
      </c>
    </row>
    <row r="1181" spans="4:6" x14ac:dyDescent="0.25">
      <c r="D1181" s="235" t="s">
        <v>3459</v>
      </c>
      <c r="E1181" s="235" t="s">
        <v>3460</v>
      </c>
      <c r="F1181" s="226">
        <v>0</v>
      </c>
    </row>
    <row r="1182" spans="4:6" x14ac:dyDescent="0.25">
      <c r="D1182" s="235" t="s">
        <v>3461</v>
      </c>
      <c r="E1182" s="235" t="s">
        <v>3276</v>
      </c>
      <c r="F1182" s="226">
        <v>1089548.71</v>
      </c>
    </row>
    <row r="1183" spans="4:6" x14ac:dyDescent="0.25">
      <c r="D1183" s="235" t="s">
        <v>3462</v>
      </c>
      <c r="E1183" s="235" t="s">
        <v>3463</v>
      </c>
      <c r="F1183" s="226">
        <v>10400.379999999999</v>
      </c>
    </row>
    <row r="1184" spans="4:6" x14ac:dyDescent="0.25">
      <c r="D1184" s="235" t="s">
        <v>3464</v>
      </c>
      <c r="E1184" s="235" t="s">
        <v>3465</v>
      </c>
      <c r="F1184" s="226">
        <v>437190.29</v>
      </c>
    </row>
    <row r="1185" spans="4:6" x14ac:dyDescent="0.25">
      <c r="D1185" s="235" t="s">
        <v>3466</v>
      </c>
      <c r="E1185" s="235" t="s">
        <v>3467</v>
      </c>
      <c r="F1185" s="226">
        <v>814.31</v>
      </c>
    </row>
    <row r="1186" spans="4:6" x14ac:dyDescent="0.25">
      <c r="D1186" s="235" t="s">
        <v>3468</v>
      </c>
      <c r="E1186" s="235" t="s">
        <v>3469</v>
      </c>
      <c r="F1186" s="226">
        <v>30929.1</v>
      </c>
    </row>
    <row r="1187" spans="4:6" x14ac:dyDescent="0.25">
      <c r="D1187" s="235" t="s">
        <v>3470</v>
      </c>
      <c r="E1187" s="235" t="s">
        <v>3286</v>
      </c>
      <c r="F1187" s="226">
        <v>0</v>
      </c>
    </row>
    <row r="1188" spans="4:6" x14ac:dyDescent="0.25">
      <c r="D1188" s="235" t="s">
        <v>3471</v>
      </c>
      <c r="E1188" s="235" t="s">
        <v>3288</v>
      </c>
      <c r="F1188" s="226">
        <v>0</v>
      </c>
    </row>
    <row r="1189" spans="4:6" x14ac:dyDescent="0.25">
      <c r="D1189" s="235" t="s">
        <v>3472</v>
      </c>
      <c r="E1189" s="235" t="s">
        <v>3473</v>
      </c>
      <c r="F1189" s="226">
        <v>2692.79</v>
      </c>
    </row>
    <row r="1190" spans="4:6" x14ac:dyDescent="0.25">
      <c r="D1190" s="235" t="s">
        <v>3474</v>
      </c>
      <c r="E1190" s="235" t="s">
        <v>3475</v>
      </c>
      <c r="F1190" s="226">
        <v>187083.07</v>
      </c>
    </row>
    <row r="1191" spans="4:6" x14ac:dyDescent="0.25">
      <c r="D1191" s="235" t="s">
        <v>3476</v>
      </c>
      <c r="E1191" s="235" t="s">
        <v>3294</v>
      </c>
      <c r="F1191" s="226">
        <v>20064.62</v>
      </c>
    </row>
    <row r="1192" spans="4:6" x14ac:dyDescent="0.25">
      <c r="D1192" s="235" t="s">
        <v>3477</v>
      </c>
      <c r="E1192" s="235" t="s">
        <v>3296</v>
      </c>
      <c r="F1192" s="226">
        <v>135508.49</v>
      </c>
    </row>
    <row r="1193" spans="4:6" x14ac:dyDescent="0.25">
      <c r="D1193" s="235" t="s">
        <v>3478</v>
      </c>
      <c r="E1193" s="235" t="s">
        <v>3479</v>
      </c>
      <c r="F1193" s="226">
        <v>0</v>
      </c>
    </row>
    <row r="1194" spans="4:6" x14ac:dyDescent="0.25">
      <c r="D1194" s="235" t="s">
        <v>3480</v>
      </c>
      <c r="E1194" s="235" t="s">
        <v>3481</v>
      </c>
      <c r="F1194" s="226">
        <v>0</v>
      </c>
    </row>
    <row r="1195" spans="4:6" x14ac:dyDescent="0.25">
      <c r="D1195" s="235" t="s">
        <v>3482</v>
      </c>
      <c r="E1195" s="235" t="s">
        <v>3483</v>
      </c>
      <c r="F1195" s="226">
        <v>0</v>
      </c>
    </row>
    <row r="1196" spans="4:6" x14ac:dyDescent="0.25">
      <c r="D1196" s="235" t="s">
        <v>3484</v>
      </c>
      <c r="E1196" s="235" t="s">
        <v>3485</v>
      </c>
      <c r="F1196" s="226">
        <v>0</v>
      </c>
    </row>
    <row r="1197" spans="4:6" x14ac:dyDescent="0.25">
      <c r="D1197" s="235" t="s">
        <v>3486</v>
      </c>
      <c r="E1197" s="235" t="s">
        <v>3487</v>
      </c>
      <c r="F1197" s="226">
        <v>145385.65</v>
      </c>
    </row>
    <row r="1198" spans="4:6" x14ac:dyDescent="0.25">
      <c r="D1198" s="235" t="s">
        <v>3488</v>
      </c>
      <c r="E1198" s="235" t="s">
        <v>3489</v>
      </c>
      <c r="F1198" s="226">
        <v>145385.65</v>
      </c>
    </row>
    <row r="1199" spans="4:6" x14ac:dyDescent="0.25">
      <c r="D1199" s="235" t="s">
        <v>3490</v>
      </c>
      <c r="E1199" s="235" t="s">
        <v>3491</v>
      </c>
      <c r="F1199" s="226">
        <v>63823</v>
      </c>
    </row>
    <row r="1200" spans="4:6" x14ac:dyDescent="0.25">
      <c r="D1200" s="235" t="s">
        <v>3492</v>
      </c>
      <c r="E1200" s="235" t="s">
        <v>3493</v>
      </c>
      <c r="F1200" s="226">
        <v>63823</v>
      </c>
    </row>
    <row r="1201" spans="4:6" x14ac:dyDescent="0.25">
      <c r="D1201" s="235" t="s">
        <v>3494</v>
      </c>
      <c r="E1201" s="235" t="s">
        <v>3495</v>
      </c>
      <c r="F1201" s="226">
        <v>0</v>
      </c>
    </row>
    <row r="1202" spans="4:6" x14ac:dyDescent="0.25">
      <c r="D1202" s="235" t="s">
        <v>3496</v>
      </c>
      <c r="E1202" s="235" t="s">
        <v>3497</v>
      </c>
      <c r="F1202" s="226">
        <v>0</v>
      </c>
    </row>
    <row r="1203" spans="4:6" x14ac:dyDescent="0.25">
      <c r="D1203" s="235" t="s">
        <v>3498</v>
      </c>
      <c r="E1203" s="235" t="s">
        <v>3499</v>
      </c>
      <c r="F1203" s="226">
        <v>0</v>
      </c>
    </row>
    <row r="1204" spans="4:6" x14ac:dyDescent="0.25">
      <c r="D1204" s="235" t="s">
        <v>3500</v>
      </c>
      <c r="E1204" s="235" t="s">
        <v>3501</v>
      </c>
      <c r="F1204" s="226">
        <v>0</v>
      </c>
    </row>
    <row r="1205" spans="4:6" x14ac:dyDescent="0.25">
      <c r="D1205" s="235" t="s">
        <v>3502</v>
      </c>
      <c r="E1205" s="235" t="s">
        <v>3503</v>
      </c>
      <c r="F1205" s="226">
        <v>55657.01</v>
      </c>
    </row>
    <row r="1206" spans="4:6" x14ac:dyDescent="0.25">
      <c r="D1206" s="235" t="s">
        <v>3504</v>
      </c>
      <c r="E1206" s="235" t="s">
        <v>3505</v>
      </c>
      <c r="F1206" s="226">
        <v>55657.01</v>
      </c>
    </row>
    <row r="1207" spans="4:6" x14ac:dyDescent="0.25">
      <c r="D1207" s="235" t="s">
        <v>3506</v>
      </c>
      <c r="E1207" s="235" t="s">
        <v>3507</v>
      </c>
      <c r="F1207" s="226">
        <v>0</v>
      </c>
    </row>
    <row r="1208" spans="4:6" x14ac:dyDescent="0.25">
      <c r="D1208" s="235" t="s">
        <v>3508</v>
      </c>
      <c r="E1208" s="235" t="s">
        <v>3509</v>
      </c>
      <c r="F1208" s="226">
        <v>0</v>
      </c>
    </row>
    <row r="1209" spans="4:6" x14ac:dyDescent="0.25">
      <c r="D1209" s="235" t="s">
        <v>3510</v>
      </c>
      <c r="E1209" s="235" t="s">
        <v>3509</v>
      </c>
      <c r="F1209" s="226">
        <v>0</v>
      </c>
    </row>
    <row r="1210" spans="4:6" x14ac:dyDescent="0.25">
      <c r="D1210" s="235" t="s">
        <v>3511</v>
      </c>
      <c r="E1210" s="235" t="s">
        <v>3512</v>
      </c>
      <c r="F1210" s="226">
        <v>0</v>
      </c>
    </row>
    <row r="1211" spans="4:6" x14ac:dyDescent="0.25">
      <c r="D1211" s="235" t="s">
        <v>3513</v>
      </c>
      <c r="E1211" s="235" t="s">
        <v>3514</v>
      </c>
      <c r="F1211" s="226">
        <v>0</v>
      </c>
    </row>
    <row r="1212" spans="4:6" x14ac:dyDescent="0.25">
      <c r="D1212" s="235" t="s">
        <v>3515</v>
      </c>
      <c r="E1212" s="235" t="s">
        <v>3516</v>
      </c>
      <c r="F1212" s="226">
        <v>0</v>
      </c>
    </row>
    <row r="1213" spans="4:6" x14ac:dyDescent="0.25">
      <c r="D1213" s="235" t="s">
        <v>3517</v>
      </c>
      <c r="E1213" s="235" t="s">
        <v>3518</v>
      </c>
      <c r="F1213" s="226">
        <v>0</v>
      </c>
    </row>
    <row r="1214" spans="4:6" x14ac:dyDescent="0.25">
      <c r="D1214" s="235" t="s">
        <v>3519</v>
      </c>
      <c r="E1214" s="235" t="s">
        <v>3520</v>
      </c>
      <c r="F1214" s="226">
        <v>0</v>
      </c>
    </row>
    <row r="1215" spans="4:6" x14ac:dyDescent="0.25">
      <c r="D1215" s="235" t="s">
        <v>3521</v>
      </c>
      <c r="E1215" s="235" t="s">
        <v>3522</v>
      </c>
      <c r="F1215" s="226">
        <v>0</v>
      </c>
    </row>
    <row r="1216" spans="4:6" x14ac:dyDescent="0.25">
      <c r="D1216" s="235" t="s">
        <v>3523</v>
      </c>
      <c r="E1216" s="235" t="s">
        <v>3524</v>
      </c>
      <c r="F1216" s="226">
        <v>0</v>
      </c>
    </row>
    <row r="1217" spans="4:6" x14ac:dyDescent="0.25">
      <c r="D1217" s="235" t="s">
        <v>3525</v>
      </c>
      <c r="E1217" s="235" t="s">
        <v>3526</v>
      </c>
      <c r="F1217" s="226">
        <v>0</v>
      </c>
    </row>
    <row r="1218" spans="4:6" x14ac:dyDescent="0.25">
      <c r="D1218" s="235" t="s">
        <v>3527</v>
      </c>
      <c r="E1218" s="235" t="s">
        <v>1068</v>
      </c>
      <c r="F1218" s="226">
        <v>0</v>
      </c>
    </row>
    <row r="1219" spans="4:6" x14ac:dyDescent="0.25">
      <c r="D1219" s="235" t="s">
        <v>3528</v>
      </c>
      <c r="E1219" s="235" t="s">
        <v>3529</v>
      </c>
      <c r="F1219" s="226">
        <v>0</v>
      </c>
    </row>
    <row r="1220" spans="4:6" x14ac:dyDescent="0.25">
      <c r="D1220" s="235" t="s">
        <v>3530</v>
      </c>
      <c r="E1220" s="235" t="s">
        <v>3531</v>
      </c>
      <c r="F1220" s="226">
        <v>0</v>
      </c>
    </row>
    <row r="1221" spans="4:6" x14ac:dyDescent="0.25">
      <c r="D1221" s="235" t="s">
        <v>3532</v>
      </c>
      <c r="E1221" s="235" t="s">
        <v>3533</v>
      </c>
      <c r="F1221" s="226">
        <v>0</v>
      </c>
    </row>
    <row r="1222" spans="4:6" x14ac:dyDescent="0.25">
      <c r="D1222" s="235" t="s">
        <v>3534</v>
      </c>
      <c r="E1222" s="235" t="s">
        <v>1076</v>
      </c>
      <c r="F1222" s="226">
        <v>0</v>
      </c>
    </row>
    <row r="1223" spans="4:6" x14ac:dyDescent="0.25">
      <c r="D1223" s="235" t="s">
        <v>3535</v>
      </c>
      <c r="E1223" s="235" t="s">
        <v>3536</v>
      </c>
      <c r="F1223" s="226">
        <v>0</v>
      </c>
    </row>
    <row r="1224" spans="4:6" x14ac:dyDescent="0.25">
      <c r="D1224" s="235" t="s">
        <v>3537</v>
      </c>
      <c r="E1224" s="235" t="s">
        <v>3538</v>
      </c>
      <c r="F1224" s="226">
        <v>0</v>
      </c>
    </row>
    <row r="1225" spans="4:6" x14ac:dyDescent="0.25">
      <c r="D1225" s="235" t="s">
        <v>3539</v>
      </c>
      <c r="E1225" s="235" t="s">
        <v>3540</v>
      </c>
      <c r="F1225" s="226">
        <v>0</v>
      </c>
    </row>
    <row r="1226" spans="4:6" x14ac:dyDescent="0.25">
      <c r="D1226" s="235" t="s">
        <v>3541</v>
      </c>
      <c r="E1226" s="235" t="s">
        <v>3542</v>
      </c>
      <c r="F1226" s="226">
        <v>0</v>
      </c>
    </row>
    <row r="1227" spans="4:6" x14ac:dyDescent="0.25">
      <c r="D1227" s="235" t="s">
        <v>3543</v>
      </c>
      <c r="E1227" s="235" t="s">
        <v>3544</v>
      </c>
      <c r="F1227" s="226">
        <v>0</v>
      </c>
    </row>
    <row r="1228" spans="4:6" x14ac:dyDescent="0.25">
      <c r="D1228" s="235" t="s">
        <v>3545</v>
      </c>
      <c r="E1228" s="235" t="s">
        <v>3546</v>
      </c>
      <c r="F1228" s="226">
        <v>0</v>
      </c>
    </row>
    <row r="1229" spans="4:6" x14ac:dyDescent="0.25">
      <c r="D1229" s="235" t="s">
        <v>3547</v>
      </c>
      <c r="E1229" s="235" t="s">
        <v>3548</v>
      </c>
      <c r="F1229" s="226">
        <v>0</v>
      </c>
    </row>
    <row r="1230" spans="4:6" x14ac:dyDescent="0.25">
      <c r="D1230" s="235" t="s">
        <v>3549</v>
      </c>
      <c r="E1230" s="235" t="s">
        <v>1103</v>
      </c>
      <c r="F1230" s="226">
        <v>0</v>
      </c>
    </row>
    <row r="1231" spans="4:6" x14ac:dyDescent="0.25">
      <c r="D1231" s="235" t="s">
        <v>3550</v>
      </c>
      <c r="E1231" s="235" t="s">
        <v>3551</v>
      </c>
      <c r="F1231" s="226">
        <v>0</v>
      </c>
    </row>
    <row r="1232" spans="4:6" x14ac:dyDescent="0.25">
      <c r="D1232" s="235" t="s">
        <v>3552</v>
      </c>
      <c r="E1232" s="235" t="s">
        <v>3553</v>
      </c>
      <c r="F1232" s="226">
        <v>0</v>
      </c>
    </row>
    <row r="1233" spans="4:6" x14ac:dyDescent="0.25">
      <c r="D1233" s="235" t="s">
        <v>3554</v>
      </c>
      <c r="E1233" s="235" t="s">
        <v>3555</v>
      </c>
      <c r="F1233" s="226">
        <v>0</v>
      </c>
    </row>
    <row r="1234" spans="4:6" x14ac:dyDescent="0.25">
      <c r="D1234" s="235" t="s">
        <v>3556</v>
      </c>
      <c r="E1234" s="235" t="s">
        <v>3557</v>
      </c>
      <c r="F1234" s="226">
        <v>0</v>
      </c>
    </row>
    <row r="1235" spans="4:6" x14ac:dyDescent="0.25">
      <c r="D1235" s="235" t="s">
        <v>3558</v>
      </c>
      <c r="E1235" s="235" t="s">
        <v>3559</v>
      </c>
      <c r="F1235" s="226">
        <v>0</v>
      </c>
    </row>
    <row r="1236" spans="4:6" x14ac:dyDescent="0.25">
      <c r="D1236" s="235" t="s">
        <v>3560</v>
      </c>
      <c r="E1236" s="235" t="s">
        <v>1093</v>
      </c>
      <c r="F1236" s="226">
        <v>0</v>
      </c>
    </row>
    <row r="1237" spans="4:6" ht="15.75" x14ac:dyDescent="0.25">
      <c r="D1237" s="217"/>
      <c r="E1237" s="217"/>
      <c r="F1237" s="217"/>
    </row>
    <row r="1238" spans="4:6" ht="15.75" x14ac:dyDescent="0.25">
      <c r="D1238" s="217"/>
      <c r="E1238" s="217"/>
      <c r="F1238" s="217"/>
    </row>
  </sheetData>
  <mergeCells count="5">
    <mergeCell ref="A1:D1"/>
    <mergeCell ref="A2:D2"/>
    <mergeCell ref="A3:D3"/>
    <mergeCell ref="A5:D5"/>
    <mergeCell ref="A4:D4"/>
  </mergeCells>
  <pageMargins left="0.70866141732283472" right="0.70866141732283472" top="0.35" bottom="0.34" header="0.31496062992125984" footer="0.15"/>
  <pageSetup paperSize="9" scale="9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showGridLines="0" workbookViewId="0">
      <selection activeCell="J4" sqref="J4"/>
    </sheetView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ht="30" x14ac:dyDescent="0.25">
      <c r="B1" s="21" t="s">
        <v>172</v>
      </c>
      <c r="C1" s="22"/>
      <c r="D1" s="27"/>
      <c r="E1" s="27"/>
    </row>
    <row r="2" spans="2:5" x14ac:dyDescent="0.25">
      <c r="B2" s="21" t="s">
        <v>173</v>
      </c>
      <c r="C2" s="22"/>
      <c r="D2" s="27"/>
      <c r="E2" s="27"/>
    </row>
    <row r="3" spans="2:5" x14ac:dyDescent="0.25">
      <c r="B3" s="23"/>
      <c r="C3" s="23"/>
      <c r="D3" s="28"/>
      <c r="E3" s="28"/>
    </row>
    <row r="4" spans="2:5" ht="45" x14ac:dyDescent="0.25">
      <c r="B4" s="24" t="s">
        <v>174</v>
      </c>
      <c r="C4" s="23"/>
      <c r="D4" s="28"/>
      <c r="E4" s="28"/>
    </row>
    <row r="5" spans="2:5" x14ac:dyDescent="0.25">
      <c r="B5" s="23"/>
      <c r="C5" s="23"/>
      <c r="D5" s="28"/>
      <c r="E5" s="28"/>
    </row>
    <row r="6" spans="2:5" ht="30" x14ac:dyDescent="0.25">
      <c r="B6" s="21" t="s">
        <v>175</v>
      </c>
      <c r="C6" s="22"/>
      <c r="D6" s="27"/>
      <c r="E6" s="29" t="s">
        <v>176</v>
      </c>
    </row>
    <row r="7" spans="2:5" ht="15.75" thickBot="1" x14ac:dyDescent="0.3">
      <c r="B7" s="23"/>
      <c r="C7" s="23"/>
      <c r="D7" s="28"/>
      <c r="E7" s="28"/>
    </row>
    <row r="8" spans="2:5" ht="45.75" thickBot="1" x14ac:dyDescent="0.3">
      <c r="B8" s="25" t="s">
        <v>177</v>
      </c>
      <c r="C8" s="26"/>
      <c r="D8" s="30"/>
      <c r="E8" s="31">
        <v>1</v>
      </c>
    </row>
    <row r="9" spans="2:5" x14ac:dyDescent="0.25">
      <c r="B9" s="23"/>
      <c r="C9" s="23"/>
      <c r="D9" s="28"/>
      <c r="E9" s="28"/>
    </row>
    <row r="10" spans="2:5" x14ac:dyDescent="0.25">
      <c r="B10" s="23"/>
      <c r="C10" s="23"/>
      <c r="D10" s="28"/>
      <c r="E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PYG GENERAL</vt:lpstr>
      <vt:lpstr>BALANCE</vt:lpstr>
      <vt:lpstr>PYG POR AGENCIAS</vt:lpstr>
      <vt:lpstr>PARA FIRMAR</vt:lpstr>
      <vt:lpstr>PYG INDIVIDUAL</vt:lpstr>
      <vt:lpstr>INFORME CONSEJO</vt:lpstr>
      <vt:lpstr>INFOR.FIN.ACTIVO.sep-22</vt:lpstr>
      <vt:lpstr>INFOR.FIN.PASIVO.SEP-22</vt:lpstr>
      <vt:lpstr>Informe de compatibilidad</vt:lpstr>
      <vt:lpstr>'INFOR.FIN.PASIVO.SEP-22'!Área_de_impresión</vt:lpstr>
      <vt:lpstr>'PARA FIRMAR'!Área_de_impresión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conexus</dc:creator>
  <cp:lastModifiedBy>Victor Jaramillo</cp:lastModifiedBy>
  <cp:lastPrinted>2026-10-06T13:38:30Z</cp:lastPrinted>
  <dcterms:created xsi:type="dcterms:W3CDTF">2010-09-06T14:35:35Z</dcterms:created>
  <dcterms:modified xsi:type="dcterms:W3CDTF">2026-10-14T22:24:45Z</dcterms:modified>
</cp:coreProperties>
</file>